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6" activeTab="0"/>
  </bookViews>
  <sheets>
    <sheet name="населення" sheetId="1" r:id="rId1"/>
    <sheet name="орендарі" sheetId="2" r:id="rId2"/>
    <sheet name="бюджетні" sheetId="3" r:id="rId3"/>
  </sheets>
  <definedNames>
    <definedName name="_xlnm.Print_Titles" localSheetId="0">'населення'!$13:$14</definedName>
    <definedName name="_xlnm.Print_Area" localSheetId="2">'бюджетні'!$A$1:$I$20</definedName>
    <definedName name="_xlnm.Print_Area" localSheetId="1">'орендарі'!$A$1:$I$30</definedName>
  </definedNames>
  <calcPr fullCalcOnLoad="1"/>
</workbook>
</file>

<file path=xl/sharedStrings.xml><?xml version="1.0" encoding="utf-8"?>
<sst xmlns="http://schemas.openxmlformats.org/spreadsheetml/2006/main" count="96" uniqueCount="52">
  <si>
    <t>вул. Полтавська, 75</t>
  </si>
  <si>
    <t>вул. Велика Перспективна,3/5</t>
  </si>
  <si>
    <t>вул. Велика Перспективна, 11/11, к.3</t>
  </si>
  <si>
    <t>вул. Велика Перспективна, 11/11, к.4</t>
  </si>
  <si>
    <t>вул. Велика Перспективна, 11/11, к.5</t>
  </si>
  <si>
    <t xml:space="preserve">Тариф (в т.ч. ПДВ та рентабельністть) </t>
  </si>
  <si>
    <t>вул. Башкирська, 10</t>
  </si>
  <si>
    <t>Всього</t>
  </si>
  <si>
    <t>Дератизація</t>
  </si>
  <si>
    <t>вул. Василини, 3</t>
  </si>
  <si>
    <t>Підкачування води</t>
  </si>
  <si>
    <t xml:space="preserve"> Адреса будинку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</si>
  <si>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</si>
  <si>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</si>
  <si>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</si>
  <si>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   ліфтів</t>
  </si>
  <si>
    <t xml:space="preserve">Енергопостачання ліфтів </t>
  </si>
  <si>
    <t>Технічне обслуговування внутрішньобудинкових систем</t>
  </si>
  <si>
    <t>Обслуговування димовентиляційних каналів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</si>
  <si>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</si>
  <si>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</si>
  <si>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Поточний ремонт</t>
  </si>
  <si>
    <t>(грн. за кв.м)</t>
  </si>
  <si>
    <t>Тариф (в т.ч. ПДВ)</t>
  </si>
  <si>
    <t>до рішення виконавчого комітету</t>
  </si>
  <si>
    <t>Кіровоградської міської ради</t>
  </si>
  <si>
    <t>Додаток 1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</si>
  <si>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</si>
  <si>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</si>
  <si>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</si>
  <si>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>Продовження додатка 1</t>
  </si>
  <si>
    <t>для інших споживачів в житлових будинках</t>
  </si>
  <si>
    <t>Додаток 3</t>
  </si>
  <si>
    <t xml:space="preserve"> Адреса житлового будинку</t>
  </si>
  <si>
    <t>Додаток 2</t>
  </si>
  <si>
    <t xml:space="preserve">Тариф (в т.ч. ПДВ ) </t>
  </si>
  <si>
    <t>вул. В’ячеслава Чорновола, 2-б</t>
  </si>
  <si>
    <t>вул. В’ячеслава Чорновола, 6/1</t>
  </si>
  <si>
    <t>площа Дружби народів, 9</t>
  </si>
  <si>
    <t>вул.Єгорова, 5</t>
  </si>
  <si>
    <t>вул. Єгорова, 19 -А</t>
  </si>
  <si>
    <t>вул. Єгорова, 19 -Б</t>
  </si>
  <si>
    <t>вул. Єгорова, 19- В</t>
  </si>
  <si>
    <t>вул. Єгорова, 19-Г</t>
  </si>
  <si>
    <t>№ з/п</t>
  </si>
  <si>
    <t>для бюджетних установ в  житлових будинках</t>
  </si>
  <si>
    <t>Зміни до тарифів на послуги з утримання будинків і споруд та прибудинкових територій для  населення</t>
  </si>
  <si>
    <t xml:space="preserve">Доповнення до тарифів на послуги з утримання будинків і споруд  та прибудинкових територій </t>
  </si>
  <si>
    <t xml:space="preserve">Зміни та доповнення до тарифів на послуги з утримання будинків і споруд та прибудинкових територій </t>
  </si>
  <si>
    <t>вул. Єгорова, 18</t>
  </si>
  <si>
    <t>04 вересня 2012 року</t>
  </si>
  <si>
    <t>№ 737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</si>
</sst>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00"/>
    <numFmt numFmtId="198" formatCode="0.0"/>
    <numFmt numFmtId="199" formatCode="0.000000"/>
    <numFmt numFmtId="200" formatCode="0.000"/>
    <numFmt numFmtId="201" formatCode="0.0000000"/>
    <numFmt numFmtId="202" formatCode="0.00000000"/>
    <numFmt numFmtId="203" formatCode="0.0E+00"/>
    <numFmt numFmtId="204" formatCode="0E+00"/>
    <numFmt numFmtId="205" formatCode="0.000E+00"/>
    <numFmt numFmtId="206" formatCode="0.0000E+00"/>
    <numFmt numFmtId="207" formatCode="0.00000E+00"/>
    <numFmt numFmtId="208" formatCode="0.000000000"/>
    <numFmt numFmtId="209" formatCode="0.000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97" fontId="19" fillId="0" borderId="10" xfId="0" applyNumberFormat="1" applyFont="1" applyBorder="1" applyAlignment="1">
      <alignment/>
    </xf>
    <xf numFmtId="196" fontId="19" fillId="0" borderId="10" xfId="0" applyNumberFormat="1" applyFont="1" applyBorder="1" applyAlignment="1">
      <alignment/>
    </xf>
    <xf numFmtId="197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197" fontId="19" fillId="0" borderId="0" xfId="0" applyNumberFormat="1" applyFont="1" applyBorder="1" applyAlignment="1">
      <alignment/>
    </xf>
    <xf numFmtId="19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textRotation="90"/>
    </xf>
    <xf numFmtId="0" fontId="19" fillId="0" borderId="0" xfId="0" applyFont="1" applyBorder="1" applyAlignment="1">
      <alignment horizontal="center" textRotation="90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00" fontId="19" fillId="0" borderId="10" xfId="0" applyNumberFormat="1" applyFont="1" applyBorder="1" applyAlignment="1">
      <alignment/>
    </xf>
    <xf numFmtId="199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196" fontId="19" fillId="0" borderId="10" xfId="0" applyNumberFormat="1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65" zoomScaleNormal="75" zoomScaleSheetLayoutView="65" workbookViewId="0" topLeftCell="A1">
      <selection activeCell="M6" sqref="M6"/>
    </sheetView>
  </sheetViews>
  <sheetFormatPr defaultColWidth="9.140625" defaultRowHeight="12.75"/>
  <cols>
    <col min="1" max="1" width="7.8515625" style="2" customWidth="1"/>
    <col min="2" max="2" width="43.7109375" style="2" customWidth="1"/>
    <col min="3" max="3" width="9.57421875" style="2" customWidth="1"/>
    <col min="4" max="4" width="10.00390625" style="2" customWidth="1"/>
    <col min="5" max="5" width="10.140625" style="2" customWidth="1"/>
    <col min="6" max="7" width="9.7109375" style="2" customWidth="1"/>
    <col min="8" max="8" width="12.8515625" style="2" customWidth="1"/>
    <col min="9" max="9" width="10.140625" style="2" customWidth="1"/>
    <col min="10" max="11" width="10.00390625" style="2" customWidth="1"/>
    <col min="12" max="12" width="13.7109375" style="2" customWidth="1"/>
    <col min="13" max="13" width="10.140625" style="2" customWidth="1"/>
    <col min="14" max="14" width="9.57421875" style="2" customWidth="1"/>
    <col min="15" max="15" width="10.140625" style="2" customWidth="1"/>
    <col min="16" max="16" width="11.28125" style="2" customWidth="1"/>
  </cols>
  <sheetData>
    <row r="1" ht="18.75">
      <c r="M1" s="2" t="s">
        <v>26</v>
      </c>
    </row>
    <row r="2" ht="18.75">
      <c r="M2" s="2" t="s">
        <v>24</v>
      </c>
    </row>
    <row r="3" ht="18.75">
      <c r="M3" s="2" t="s">
        <v>25</v>
      </c>
    </row>
    <row r="4" ht="18.75">
      <c r="M4" s="2" t="s">
        <v>50</v>
      </c>
    </row>
    <row r="5" ht="18.75">
      <c r="M5" s="2" t="s">
        <v>51</v>
      </c>
    </row>
    <row r="7" spans="1:16" ht="16.5" customHeight="1">
      <c r="A7" s="29" t="s">
        <v>46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ht="18.75" customHeight="1">
      <c r="O8" s="2" t="s">
        <v>22</v>
      </c>
    </row>
    <row r="9" spans="1:16" ht="50.25" customHeight="1">
      <c r="A9" s="26" t="s">
        <v>44</v>
      </c>
      <c r="B9" s="31" t="s">
        <v>33</v>
      </c>
      <c r="C9" s="30" t="s">
        <v>12</v>
      </c>
      <c r="D9" s="30" t="s">
        <v>13</v>
      </c>
      <c r="E9" s="30" t="s">
        <v>14</v>
      </c>
      <c r="F9" s="30" t="s">
        <v>15</v>
      </c>
      <c r="G9" s="30" t="s">
        <v>16</v>
      </c>
      <c r="H9" s="30" t="s">
        <v>17</v>
      </c>
      <c r="I9" s="30" t="s">
        <v>8</v>
      </c>
      <c r="J9" s="30" t="s">
        <v>18</v>
      </c>
      <c r="K9" s="30" t="s">
        <v>21</v>
      </c>
      <c r="L9" s="30" t="s">
        <v>19</v>
      </c>
      <c r="M9" s="30" t="s">
        <v>20</v>
      </c>
      <c r="N9" s="30" t="s">
        <v>10</v>
      </c>
      <c r="O9" s="30" t="s">
        <v>7</v>
      </c>
      <c r="P9" s="30" t="s">
        <v>23</v>
      </c>
    </row>
    <row r="10" spans="1:16" ht="16.5" customHeight="1">
      <c r="A10" s="27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86.25" customHeight="1">
      <c r="A11" s="28"/>
      <c r="B11" s="3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0.75" customHeight="1" hidden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8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4" t="s">
        <v>30</v>
      </c>
      <c r="N13" s="34"/>
      <c r="O13" s="34"/>
      <c r="P13" s="34"/>
    </row>
    <row r="14" spans="1:16" ht="19.5" customHeigh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</row>
    <row r="15" spans="1:16" ht="18.75" customHeight="1">
      <c r="A15" s="3">
        <v>17</v>
      </c>
      <c r="B15" s="11" t="s">
        <v>6</v>
      </c>
      <c r="C15" s="5"/>
      <c r="D15" s="6">
        <v>0.34197</v>
      </c>
      <c r="E15" s="6">
        <v>0.18526</v>
      </c>
      <c r="F15" s="6"/>
      <c r="G15" s="6"/>
      <c r="H15" s="6">
        <v>0.12333</v>
      </c>
      <c r="I15" s="6">
        <v>0.026891</v>
      </c>
      <c r="J15" s="6">
        <v>0.06298</v>
      </c>
      <c r="K15" s="6">
        <v>0.411659</v>
      </c>
      <c r="L15" s="6">
        <v>5.446E-05</v>
      </c>
      <c r="M15" s="6">
        <v>0.08945</v>
      </c>
      <c r="N15" s="6"/>
      <c r="O15" s="6">
        <f>SUM(C15:N15)</f>
        <v>1.2415944600000002</v>
      </c>
      <c r="P15" s="7">
        <f>O15*1.2</f>
        <v>1.489913352</v>
      </c>
    </row>
    <row r="16" spans="1:16" ht="18.75">
      <c r="A16" s="3">
        <v>19</v>
      </c>
      <c r="B16" s="11" t="s">
        <v>9</v>
      </c>
      <c r="C16" s="5"/>
      <c r="D16" s="6">
        <v>0.75601</v>
      </c>
      <c r="E16" s="6">
        <v>0.11814</v>
      </c>
      <c r="F16" s="6"/>
      <c r="G16" s="6"/>
      <c r="H16" s="6">
        <v>0.11265</v>
      </c>
      <c r="I16" s="6">
        <v>0.0265027</v>
      </c>
      <c r="J16" s="6">
        <v>0.06311</v>
      </c>
      <c r="K16" s="6">
        <v>0.1216</v>
      </c>
      <c r="L16" s="6">
        <v>4.678E-05</v>
      </c>
      <c r="M16" s="6">
        <v>0.07396</v>
      </c>
      <c r="N16" s="6"/>
      <c r="O16" s="24">
        <f aca="true" t="shared" si="0" ref="O16:O24">SUM(C16:N16)</f>
        <v>1.27201948</v>
      </c>
      <c r="P16" s="7">
        <f aca="true" t="shared" si="1" ref="P16:P24">O16*1.2</f>
        <v>1.5264233759999999</v>
      </c>
    </row>
    <row r="17" spans="1:16" ht="18.75">
      <c r="A17" s="3">
        <v>24</v>
      </c>
      <c r="B17" s="11" t="s">
        <v>1</v>
      </c>
      <c r="C17" s="5">
        <v>0.0723</v>
      </c>
      <c r="D17" s="6">
        <v>0.499638</v>
      </c>
      <c r="E17" s="6">
        <v>0.06724</v>
      </c>
      <c r="F17" s="6"/>
      <c r="G17" s="6"/>
      <c r="H17" s="6">
        <v>0.21516</v>
      </c>
      <c r="I17" s="6">
        <v>0.03498</v>
      </c>
      <c r="J17" s="6">
        <v>0.05721</v>
      </c>
      <c r="K17" s="6">
        <v>0.23943599999999998</v>
      </c>
      <c r="L17" s="6">
        <v>2.949E-05</v>
      </c>
      <c r="M17" s="6">
        <v>0.04682</v>
      </c>
      <c r="N17" s="6"/>
      <c r="O17" s="7">
        <f t="shared" si="0"/>
        <v>1.23281349</v>
      </c>
      <c r="P17" s="7">
        <f t="shared" si="1"/>
        <v>1.479376188</v>
      </c>
    </row>
    <row r="18" spans="1:16" ht="18" customHeight="1">
      <c r="A18" s="3">
        <v>32</v>
      </c>
      <c r="B18" s="11" t="s">
        <v>2</v>
      </c>
      <c r="C18" s="5"/>
      <c r="D18" s="6">
        <v>0.56978</v>
      </c>
      <c r="E18" s="6">
        <v>0.0925</v>
      </c>
      <c r="F18" s="6"/>
      <c r="G18" s="6"/>
      <c r="H18" s="6">
        <v>0.16832</v>
      </c>
      <c r="I18" s="6">
        <v>0.009972</v>
      </c>
      <c r="J18" s="6">
        <v>0.03118</v>
      </c>
      <c r="K18" s="6">
        <v>0.15633999999999998</v>
      </c>
      <c r="L18" s="6">
        <v>2.696E-05</v>
      </c>
      <c r="M18" s="6">
        <v>0.03438</v>
      </c>
      <c r="N18" s="6"/>
      <c r="O18" s="7">
        <f t="shared" si="0"/>
        <v>1.06249896</v>
      </c>
      <c r="P18" s="7">
        <f t="shared" si="1"/>
        <v>1.2749987520000001</v>
      </c>
    </row>
    <row r="19" spans="1:16" ht="18" customHeight="1">
      <c r="A19" s="3">
        <v>33</v>
      </c>
      <c r="B19" s="11" t="s">
        <v>3</v>
      </c>
      <c r="C19" s="5"/>
      <c r="D19" s="6">
        <v>0.60635</v>
      </c>
      <c r="E19" s="6">
        <v>0.0694</v>
      </c>
      <c r="F19" s="6"/>
      <c r="G19" s="6"/>
      <c r="H19" s="6">
        <v>0.11462</v>
      </c>
      <c r="I19" s="6">
        <v>0.24988</v>
      </c>
      <c r="J19" s="6">
        <v>0.03637</v>
      </c>
      <c r="K19" s="6">
        <v>0.1178</v>
      </c>
      <c r="L19" s="6">
        <v>0.0001</v>
      </c>
      <c r="M19" s="6">
        <v>0.08407</v>
      </c>
      <c r="N19" s="6"/>
      <c r="O19" s="6">
        <f t="shared" si="0"/>
        <v>1.27859</v>
      </c>
      <c r="P19" s="7">
        <f t="shared" si="1"/>
        <v>1.5343079999999998</v>
      </c>
    </row>
    <row r="20" spans="1:16" ht="18.75" customHeight="1">
      <c r="A20" s="3">
        <v>34</v>
      </c>
      <c r="B20" s="11" t="s">
        <v>4</v>
      </c>
      <c r="C20" s="5"/>
      <c r="D20" s="6">
        <v>0.5835</v>
      </c>
      <c r="E20" s="6">
        <v>0.07803</v>
      </c>
      <c r="F20" s="6"/>
      <c r="G20" s="6"/>
      <c r="H20" s="6">
        <v>0.11715</v>
      </c>
      <c r="I20" s="6">
        <v>0.2101</v>
      </c>
      <c r="J20" s="6">
        <v>0.04863</v>
      </c>
      <c r="K20" s="6">
        <v>0.119842</v>
      </c>
      <c r="L20" s="6">
        <v>0.00014719</v>
      </c>
      <c r="M20" s="6">
        <v>0.06772</v>
      </c>
      <c r="N20" s="6"/>
      <c r="O20" s="6">
        <f t="shared" si="0"/>
        <v>1.22511919</v>
      </c>
      <c r="P20" s="7">
        <f t="shared" si="1"/>
        <v>1.470143028</v>
      </c>
    </row>
    <row r="21" spans="1:16" ht="18.75">
      <c r="A21" s="3">
        <v>49</v>
      </c>
      <c r="B21" s="11" t="s">
        <v>36</v>
      </c>
      <c r="C21" s="6">
        <v>0.11766</v>
      </c>
      <c r="D21" s="6">
        <v>0.85994</v>
      </c>
      <c r="E21" s="6">
        <v>0.1233</v>
      </c>
      <c r="F21" s="6"/>
      <c r="G21" s="6"/>
      <c r="H21" s="6">
        <v>0.20628</v>
      </c>
      <c r="I21" s="6">
        <v>0.015831</v>
      </c>
      <c r="J21" s="6">
        <v>0.01758</v>
      </c>
      <c r="K21" s="6">
        <v>0.019212</v>
      </c>
      <c r="L21" s="6">
        <v>3.258E-05</v>
      </c>
      <c r="M21" s="6">
        <v>0.06193</v>
      </c>
      <c r="N21" s="6"/>
      <c r="O21" s="6">
        <f t="shared" si="0"/>
        <v>1.42176558</v>
      </c>
      <c r="P21" s="7">
        <f t="shared" si="1"/>
        <v>1.7061186959999999</v>
      </c>
    </row>
    <row r="22" spans="1:16" ht="18.75">
      <c r="A22" s="3">
        <v>52</v>
      </c>
      <c r="B22" s="11" t="s">
        <v>37</v>
      </c>
      <c r="C22" s="5"/>
      <c r="D22" s="6">
        <v>0.59354</v>
      </c>
      <c r="E22" s="6">
        <v>0.13523</v>
      </c>
      <c r="F22" s="6"/>
      <c r="G22" s="6"/>
      <c r="H22" s="6">
        <v>0.11673</v>
      </c>
      <c r="I22" s="6">
        <v>0.02027</v>
      </c>
      <c r="J22" s="6">
        <v>0.06596</v>
      </c>
      <c r="K22" s="6">
        <v>0.32005</v>
      </c>
      <c r="L22" s="6">
        <v>4.074E-05</v>
      </c>
      <c r="M22" s="6">
        <v>0.06279</v>
      </c>
      <c r="N22" s="6"/>
      <c r="O22" s="6">
        <f t="shared" si="0"/>
        <v>1.3146107399999998</v>
      </c>
      <c r="P22" s="7">
        <f t="shared" si="1"/>
        <v>1.5775328879999997</v>
      </c>
    </row>
    <row r="23" spans="1:16" ht="18.75">
      <c r="A23" s="3">
        <v>68</v>
      </c>
      <c r="B23" s="11" t="s">
        <v>38</v>
      </c>
      <c r="C23" s="5"/>
      <c r="D23" s="6">
        <v>0.38187</v>
      </c>
      <c r="E23" s="8">
        <v>0.23937</v>
      </c>
      <c r="F23" s="8"/>
      <c r="G23" s="8"/>
      <c r="H23" s="6">
        <v>0.11814</v>
      </c>
      <c r="I23" s="6">
        <v>0.04496</v>
      </c>
      <c r="J23" s="6"/>
      <c r="K23" s="6">
        <v>0.28983</v>
      </c>
      <c r="L23" s="6">
        <v>9.107E-05</v>
      </c>
      <c r="M23" s="6">
        <v>0.05479</v>
      </c>
      <c r="N23" s="6"/>
      <c r="O23" s="6">
        <f t="shared" si="0"/>
        <v>1.12905107</v>
      </c>
      <c r="P23" s="7">
        <f t="shared" si="1"/>
        <v>1.354861284</v>
      </c>
    </row>
    <row r="24" spans="1:16" ht="18.75">
      <c r="A24" s="3">
        <v>76</v>
      </c>
      <c r="B24" s="11" t="s">
        <v>39</v>
      </c>
      <c r="C24" s="5"/>
      <c r="D24" s="6">
        <v>0.53581</v>
      </c>
      <c r="E24" s="8">
        <v>0.1625</v>
      </c>
      <c r="F24" s="8"/>
      <c r="G24" s="8"/>
      <c r="H24" s="6">
        <v>0.25753</v>
      </c>
      <c r="I24" s="6">
        <v>0.04833</v>
      </c>
      <c r="J24" s="6">
        <v>0.0566</v>
      </c>
      <c r="K24" s="6">
        <v>0.16743200000000003</v>
      </c>
      <c r="L24" s="6">
        <v>0.00010488</v>
      </c>
      <c r="M24" s="6">
        <v>0.057818</v>
      </c>
      <c r="N24" s="6"/>
      <c r="O24" s="6">
        <f t="shared" si="0"/>
        <v>1.28612488</v>
      </c>
      <c r="P24" s="7">
        <f t="shared" si="1"/>
        <v>1.543349856</v>
      </c>
    </row>
    <row r="25" spans="1:16" ht="18.75">
      <c r="A25" s="3">
        <v>86</v>
      </c>
      <c r="B25" s="11" t="s">
        <v>40</v>
      </c>
      <c r="C25" s="5"/>
      <c r="D25" s="6">
        <v>0.22899</v>
      </c>
      <c r="E25" s="8">
        <v>0.12854</v>
      </c>
      <c r="F25" s="8"/>
      <c r="G25" s="8"/>
      <c r="H25" s="6"/>
      <c r="I25" s="6">
        <v>0.02564</v>
      </c>
      <c r="J25" s="6">
        <v>0.10515</v>
      </c>
      <c r="K25" s="6">
        <v>0.010285</v>
      </c>
      <c r="L25" s="6">
        <v>1.7955E-05</v>
      </c>
      <c r="M25" s="6"/>
      <c r="N25" s="6"/>
      <c r="O25" s="6">
        <f>SUM(C25:N25)</f>
        <v>0.498622955</v>
      </c>
      <c r="P25" s="7">
        <f>O25*1.2</f>
        <v>0.598347546</v>
      </c>
    </row>
    <row r="26" spans="1:16" ht="18.75">
      <c r="A26" s="3">
        <v>87</v>
      </c>
      <c r="B26" s="11" t="s">
        <v>41</v>
      </c>
      <c r="C26" s="5"/>
      <c r="D26" s="6">
        <v>0.22899</v>
      </c>
      <c r="E26" s="8">
        <v>0.16364</v>
      </c>
      <c r="F26" s="8"/>
      <c r="G26" s="8"/>
      <c r="H26" s="6"/>
      <c r="I26" s="6">
        <v>0.04355</v>
      </c>
      <c r="J26" s="6"/>
      <c r="K26" s="6">
        <v>0.030389</v>
      </c>
      <c r="L26" s="6">
        <v>1.7955E-05</v>
      </c>
      <c r="M26" s="6"/>
      <c r="N26" s="6"/>
      <c r="O26" s="6">
        <f>SUM(C26:N26)</f>
        <v>0.466586955</v>
      </c>
      <c r="P26" s="7">
        <f>O26*1.2</f>
        <v>0.559904346</v>
      </c>
    </row>
    <row r="27" spans="1:16" ht="18.75">
      <c r="A27" s="3">
        <v>88</v>
      </c>
      <c r="B27" s="11" t="s">
        <v>42</v>
      </c>
      <c r="C27" s="5"/>
      <c r="D27" s="6">
        <v>0.22899</v>
      </c>
      <c r="E27" s="8">
        <v>0.05685</v>
      </c>
      <c r="F27" s="8"/>
      <c r="G27" s="8"/>
      <c r="H27" s="6"/>
      <c r="I27" s="6">
        <v>0.04539</v>
      </c>
      <c r="J27" s="6">
        <v>0.07972</v>
      </c>
      <c r="K27" s="6">
        <v>0.020311</v>
      </c>
      <c r="L27" s="6">
        <v>1.7955E-05</v>
      </c>
      <c r="M27" s="6"/>
      <c r="N27" s="6"/>
      <c r="O27" s="6">
        <f>SUM(C27:N27)</f>
        <v>0.431278955</v>
      </c>
      <c r="P27" s="7">
        <f>O27*1.2</f>
        <v>0.517534746</v>
      </c>
    </row>
    <row r="28" spans="1:16" ht="18.75">
      <c r="A28" s="3">
        <v>89</v>
      </c>
      <c r="B28" s="11" t="s">
        <v>43</v>
      </c>
      <c r="C28" s="5"/>
      <c r="D28" s="6">
        <v>0.22899</v>
      </c>
      <c r="E28" s="8">
        <v>0.1122</v>
      </c>
      <c r="F28" s="8"/>
      <c r="G28" s="8"/>
      <c r="H28" s="6"/>
      <c r="I28" s="6">
        <v>0.059715</v>
      </c>
      <c r="J28" s="6"/>
      <c r="K28" s="6">
        <v>0.026723</v>
      </c>
      <c r="L28" s="6">
        <v>1.7955E-05</v>
      </c>
      <c r="M28" s="6"/>
      <c r="N28" s="6"/>
      <c r="O28" s="6">
        <f>SUM(C28:N28)</f>
        <v>0.427645955</v>
      </c>
      <c r="P28" s="7">
        <f>O28*1.2</f>
        <v>0.513175146</v>
      </c>
    </row>
    <row r="29" spans="1:16" ht="18" customHeight="1">
      <c r="A29" s="10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14"/>
    </row>
    <row r="30" ht="18.75">
      <c r="A30" s="10"/>
    </row>
    <row r="31" spans="1:2" ht="18.75">
      <c r="A31" s="10"/>
      <c r="B31" s="2" t="s">
        <v>27</v>
      </c>
    </row>
    <row r="32" spans="1:13" ht="18.75">
      <c r="A32" s="10"/>
      <c r="B32" s="2" t="s">
        <v>28</v>
      </c>
      <c r="M32" s="2" t="s">
        <v>29</v>
      </c>
    </row>
    <row r="49" ht="18.75">
      <c r="A49" s="10"/>
    </row>
  </sheetData>
  <mergeCells count="18">
    <mergeCell ref="F9:F11"/>
    <mergeCell ref="P9:P11"/>
    <mergeCell ref="K9:K11"/>
    <mergeCell ref="M13:P13"/>
    <mergeCell ref="N9:N11"/>
    <mergeCell ref="O9:O11"/>
    <mergeCell ref="L9:L11"/>
    <mergeCell ref="M9:M11"/>
    <mergeCell ref="A9:A11"/>
    <mergeCell ref="A7:P7"/>
    <mergeCell ref="G9:G11"/>
    <mergeCell ref="I9:I11"/>
    <mergeCell ref="H9:H11"/>
    <mergeCell ref="B9:B11"/>
    <mergeCell ref="C9:C11"/>
    <mergeCell ref="D9:D11"/>
    <mergeCell ref="J9:J11"/>
    <mergeCell ref="E9:E11"/>
  </mergeCells>
  <printOptions horizontalCentered="1"/>
  <pageMargins left="0.31" right="0.18" top="0.3937007874015748" bottom="0.3937007874015748" header="0" footer="0"/>
  <pageSetup horizontalDpi="600" verticalDpi="600" orientation="landscape" paperSize="9" scale="6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5" zoomScaleNormal="75" zoomScaleSheetLayoutView="65" workbookViewId="0" topLeftCell="A1">
      <selection activeCell="F6" sqref="F6"/>
    </sheetView>
  </sheetViews>
  <sheetFormatPr defaultColWidth="9.140625" defaultRowHeight="12.75"/>
  <cols>
    <col min="1" max="1" width="7.140625" style="2" customWidth="1"/>
    <col min="2" max="2" width="51.421875" style="2" customWidth="1"/>
    <col min="3" max="4" width="12.00390625" style="2" customWidth="1"/>
    <col min="5" max="6" width="12.140625" style="2" customWidth="1"/>
    <col min="7" max="7" width="13.57421875" style="2" customWidth="1"/>
    <col min="8" max="8" width="12.140625" style="2" customWidth="1"/>
    <col min="9" max="9" width="13.8515625" style="2" customWidth="1"/>
    <col min="10" max="28" width="9.140625" style="17" customWidth="1"/>
  </cols>
  <sheetData>
    <row r="1" ht="18.75">
      <c r="F1" s="2" t="s">
        <v>32</v>
      </c>
    </row>
    <row r="2" ht="18.75">
      <c r="F2" s="2" t="s">
        <v>24</v>
      </c>
    </row>
    <row r="3" ht="18.75">
      <c r="F3" s="2" t="s">
        <v>25</v>
      </c>
    </row>
    <row r="4" ht="18.75">
      <c r="F4" s="2" t="s">
        <v>50</v>
      </c>
    </row>
    <row r="5" ht="18.75">
      <c r="F5" s="2" t="s">
        <v>51</v>
      </c>
    </row>
    <row r="6" ht="10.5" customHeight="1"/>
    <row r="7" spans="1:9" ht="18" customHeight="1">
      <c r="A7" s="35" t="s">
        <v>48</v>
      </c>
      <c r="B7" s="35"/>
      <c r="C7" s="35"/>
      <c r="D7" s="35"/>
      <c r="E7" s="35"/>
      <c r="F7" s="35"/>
      <c r="G7" s="35"/>
      <c r="H7" s="35"/>
      <c r="I7" s="35"/>
    </row>
    <row r="8" spans="1:9" ht="18" customHeight="1">
      <c r="A8" s="35" t="s">
        <v>31</v>
      </c>
      <c r="B8" s="35"/>
      <c r="C8" s="35"/>
      <c r="D8" s="35"/>
      <c r="E8" s="35"/>
      <c r="F8" s="35"/>
      <c r="G8" s="35"/>
      <c r="H8" s="35"/>
      <c r="I8" s="35"/>
    </row>
    <row r="9" spans="1:9" ht="15.75" customHeight="1">
      <c r="A9" s="18"/>
      <c r="B9" s="18"/>
      <c r="C9" s="18"/>
      <c r="D9" s="18"/>
      <c r="E9" s="18"/>
      <c r="F9" s="18"/>
      <c r="G9" s="18"/>
      <c r="H9" s="2" t="s">
        <v>22</v>
      </c>
      <c r="I9" s="18"/>
    </row>
    <row r="10" spans="1:9" ht="43.5" customHeight="1">
      <c r="A10" s="26" t="s">
        <v>44</v>
      </c>
      <c r="B10" s="31" t="s">
        <v>33</v>
      </c>
      <c r="C10" s="36" t="s">
        <v>13</v>
      </c>
      <c r="D10" s="36" t="s">
        <v>17</v>
      </c>
      <c r="E10" s="36" t="s">
        <v>18</v>
      </c>
      <c r="F10" s="36" t="s">
        <v>21</v>
      </c>
      <c r="G10" s="36" t="s">
        <v>19</v>
      </c>
      <c r="H10" s="36" t="s">
        <v>7</v>
      </c>
      <c r="I10" s="36" t="s">
        <v>5</v>
      </c>
    </row>
    <row r="11" spans="1:9" ht="130.5" customHeight="1">
      <c r="A11" s="28"/>
      <c r="B11" s="33"/>
      <c r="C11" s="37"/>
      <c r="D11" s="37"/>
      <c r="E11" s="37"/>
      <c r="F11" s="37"/>
      <c r="G11" s="37"/>
      <c r="H11" s="37"/>
      <c r="I11" s="37"/>
    </row>
    <row r="12" spans="1:16" s="22" customFormat="1" ht="18.75" customHeight="1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20"/>
      <c r="K12" s="20"/>
      <c r="L12" s="20"/>
      <c r="M12" s="21"/>
      <c r="N12" s="21"/>
      <c r="O12" s="21"/>
      <c r="P12" s="21"/>
    </row>
    <row r="13" spans="1:9" ht="18.75">
      <c r="A13" s="3">
        <v>17</v>
      </c>
      <c r="B13" s="11" t="s">
        <v>6</v>
      </c>
      <c r="C13" s="6">
        <v>0.34197</v>
      </c>
      <c r="D13" s="6">
        <v>0.12333</v>
      </c>
      <c r="E13" s="5">
        <v>0.06298</v>
      </c>
      <c r="F13" s="6">
        <v>0.411024</v>
      </c>
      <c r="G13" s="6">
        <v>5.446E-05</v>
      </c>
      <c r="H13" s="6">
        <v>0.93935</v>
      </c>
      <c r="I13" s="7">
        <f>H13*2*1.2</f>
        <v>2.2544399999999998</v>
      </c>
    </row>
    <row r="14" spans="1:9" ht="18.75">
      <c r="A14" s="3">
        <v>3</v>
      </c>
      <c r="B14" s="11" t="s">
        <v>9</v>
      </c>
      <c r="C14" s="6">
        <v>0.756013</v>
      </c>
      <c r="D14" s="6">
        <v>0.11265</v>
      </c>
      <c r="E14" s="5">
        <v>0.06311</v>
      </c>
      <c r="F14" s="6">
        <v>0.1204</v>
      </c>
      <c r="G14" s="6">
        <v>4.678E-05</v>
      </c>
      <c r="H14" s="6">
        <f aca="true" t="shared" si="0" ref="H14:H19">SUM(C14:G14)</f>
        <v>1.05221978</v>
      </c>
      <c r="I14" s="7">
        <f aca="true" t="shared" si="1" ref="I14:I26">H14*2*1.2</f>
        <v>2.525327472</v>
      </c>
    </row>
    <row r="15" spans="1:9" ht="18.75" customHeight="1">
      <c r="A15" s="3">
        <v>32</v>
      </c>
      <c r="B15" s="11" t="s">
        <v>2</v>
      </c>
      <c r="C15" s="6">
        <v>0.56978</v>
      </c>
      <c r="D15" s="6">
        <v>0.22569</v>
      </c>
      <c r="E15" s="5">
        <v>0.03118</v>
      </c>
      <c r="F15" s="6">
        <v>0.15579199999999999</v>
      </c>
      <c r="G15" s="6">
        <v>2.696E-05</v>
      </c>
      <c r="H15" s="6">
        <f>SUM(C15:G15)</f>
        <v>0.9824689599999998</v>
      </c>
      <c r="I15" s="7">
        <f>H15*2*1.2</f>
        <v>2.3579255039999993</v>
      </c>
    </row>
    <row r="16" spans="1:9" ht="18.75" customHeight="1">
      <c r="A16" s="3">
        <v>33</v>
      </c>
      <c r="B16" s="11" t="s">
        <v>3</v>
      </c>
      <c r="C16" s="6">
        <v>0.60635</v>
      </c>
      <c r="D16" s="6">
        <v>0.22937</v>
      </c>
      <c r="E16" s="5">
        <v>0.03637</v>
      </c>
      <c r="F16" s="6">
        <v>0.391283</v>
      </c>
      <c r="G16" s="6">
        <v>0.00010183</v>
      </c>
      <c r="H16" s="6">
        <f>SUM(C16:G16)</f>
        <v>1.2634748299999998</v>
      </c>
      <c r="I16" s="7">
        <f>H16*2*1.2</f>
        <v>3.0323395919999996</v>
      </c>
    </row>
    <row r="17" spans="1:9" ht="18.75" customHeight="1">
      <c r="A17" s="3">
        <v>34</v>
      </c>
      <c r="B17" s="11" t="s">
        <v>4</v>
      </c>
      <c r="C17" s="6">
        <v>0.5835</v>
      </c>
      <c r="D17" s="6">
        <v>0.24214</v>
      </c>
      <c r="E17" s="5">
        <v>0.04863</v>
      </c>
      <c r="F17" s="6">
        <v>0.119842</v>
      </c>
      <c r="G17" s="6">
        <v>0.00014719</v>
      </c>
      <c r="H17" s="6">
        <f>SUM(C17:G17)</f>
        <v>0.99425919</v>
      </c>
      <c r="I17" s="7">
        <f>H17*2*1.2</f>
        <v>2.386222056</v>
      </c>
    </row>
    <row r="18" spans="1:9" ht="18.75">
      <c r="A18" s="3">
        <v>49</v>
      </c>
      <c r="B18" s="11" t="s">
        <v>36</v>
      </c>
      <c r="C18" s="6">
        <v>0.85994</v>
      </c>
      <c r="D18" s="6">
        <v>0.20628</v>
      </c>
      <c r="E18" s="5">
        <v>0.01758</v>
      </c>
      <c r="F18" s="6">
        <v>0.018422</v>
      </c>
      <c r="G18" s="6">
        <v>3.258E-05</v>
      </c>
      <c r="H18" s="6">
        <f t="shared" si="0"/>
        <v>1.1022545799999999</v>
      </c>
      <c r="I18" s="7">
        <f t="shared" si="1"/>
        <v>2.6454109919999995</v>
      </c>
    </row>
    <row r="19" spans="1:9" ht="18.75">
      <c r="A19" s="3">
        <v>52</v>
      </c>
      <c r="B19" s="11" t="s">
        <v>37</v>
      </c>
      <c r="C19" s="6">
        <v>0.59354</v>
      </c>
      <c r="D19" s="6">
        <v>0.11673</v>
      </c>
      <c r="E19" s="5">
        <v>0.06596</v>
      </c>
      <c r="F19" s="6">
        <v>0.291172</v>
      </c>
      <c r="G19" s="6">
        <v>4.074E-05</v>
      </c>
      <c r="H19" s="6">
        <f t="shared" si="0"/>
        <v>1.06744274</v>
      </c>
      <c r="I19" s="7">
        <f t="shared" si="1"/>
        <v>2.561862576</v>
      </c>
    </row>
    <row r="20" spans="1:9" ht="19.5" customHeight="1">
      <c r="A20" s="3">
        <v>68</v>
      </c>
      <c r="B20" s="11" t="s">
        <v>38</v>
      </c>
      <c r="C20" s="6">
        <v>0.38187</v>
      </c>
      <c r="D20" s="6">
        <v>0.11814</v>
      </c>
      <c r="E20" s="5"/>
      <c r="F20" s="6">
        <v>0.28983</v>
      </c>
      <c r="G20" s="6">
        <v>9.107E-05</v>
      </c>
      <c r="H20" s="6">
        <f aca="true" t="shared" si="2" ref="H20:H25">SUM(C20:G20)</f>
        <v>0.7899310699999998</v>
      </c>
      <c r="I20" s="7">
        <f t="shared" si="1"/>
        <v>1.8958345679999995</v>
      </c>
    </row>
    <row r="21" spans="1:9" ht="18.75">
      <c r="A21" s="3">
        <v>76</v>
      </c>
      <c r="B21" s="11" t="s">
        <v>39</v>
      </c>
      <c r="C21" s="6">
        <v>0.53581</v>
      </c>
      <c r="D21" s="6">
        <v>0.25753</v>
      </c>
      <c r="E21" s="5">
        <v>0.0566</v>
      </c>
      <c r="F21" s="6">
        <v>0.166976</v>
      </c>
      <c r="G21" s="6">
        <v>0.00010488</v>
      </c>
      <c r="H21" s="6">
        <f t="shared" si="2"/>
        <v>1.01702088</v>
      </c>
      <c r="I21" s="7">
        <f t="shared" si="1"/>
        <v>2.440850112</v>
      </c>
    </row>
    <row r="22" spans="1:9" ht="18.75">
      <c r="A22" s="3">
        <v>86</v>
      </c>
      <c r="B22" s="11" t="s">
        <v>40</v>
      </c>
      <c r="C22" s="6">
        <v>0.22899</v>
      </c>
      <c r="D22" s="6"/>
      <c r="E22" s="5">
        <v>0.10515</v>
      </c>
      <c r="F22" s="6">
        <v>0.010285</v>
      </c>
      <c r="G22" s="6">
        <v>1.7955E-05</v>
      </c>
      <c r="H22" s="6">
        <f t="shared" si="2"/>
        <v>0.344442955</v>
      </c>
      <c r="I22" s="7">
        <f t="shared" si="1"/>
        <v>0.826663092</v>
      </c>
    </row>
    <row r="23" spans="1:9" ht="18.75">
      <c r="A23" s="3">
        <v>87</v>
      </c>
      <c r="B23" s="11" t="s">
        <v>41</v>
      </c>
      <c r="C23" s="6">
        <v>0.22899</v>
      </c>
      <c r="D23" s="6"/>
      <c r="E23" s="5"/>
      <c r="F23" s="6">
        <v>0.030389</v>
      </c>
      <c r="G23" s="6">
        <v>1.7955E-05</v>
      </c>
      <c r="H23" s="6">
        <f t="shared" si="2"/>
        <v>0.25939695500000004</v>
      </c>
      <c r="I23" s="7">
        <f t="shared" si="1"/>
        <v>0.6225526920000001</v>
      </c>
    </row>
    <row r="24" spans="1:9" ht="18.75">
      <c r="A24" s="3">
        <v>88</v>
      </c>
      <c r="B24" s="11" t="s">
        <v>42</v>
      </c>
      <c r="C24" s="6">
        <v>0.22899</v>
      </c>
      <c r="D24" s="6"/>
      <c r="E24" s="5">
        <v>0.07972</v>
      </c>
      <c r="F24" s="6">
        <v>0.020311</v>
      </c>
      <c r="G24" s="6">
        <v>1.7955E-05</v>
      </c>
      <c r="H24" s="6">
        <f t="shared" si="2"/>
        <v>0.329038955</v>
      </c>
      <c r="I24" s="7">
        <f t="shared" si="1"/>
        <v>0.789693492</v>
      </c>
    </row>
    <row r="25" spans="1:9" ht="18.75">
      <c r="A25" s="3">
        <v>89</v>
      </c>
      <c r="B25" s="11" t="s">
        <v>43</v>
      </c>
      <c r="C25" s="6">
        <v>0.22899</v>
      </c>
      <c r="D25" s="6"/>
      <c r="E25" s="5"/>
      <c r="F25" s="6">
        <v>0.026723</v>
      </c>
      <c r="G25" s="6">
        <v>1.7955E-05</v>
      </c>
      <c r="H25" s="6">
        <f t="shared" si="2"/>
        <v>0.25573095500000004</v>
      </c>
      <c r="I25" s="7">
        <f t="shared" si="1"/>
        <v>0.6137542920000001</v>
      </c>
    </row>
    <row r="26" spans="1:9" ht="18.75" customHeight="1">
      <c r="A26" s="3">
        <v>90</v>
      </c>
      <c r="B26" s="11" t="s">
        <v>49</v>
      </c>
      <c r="C26" s="6">
        <v>0.44877</v>
      </c>
      <c r="D26" s="6"/>
      <c r="E26" s="5"/>
      <c r="F26" s="6"/>
      <c r="G26" s="6"/>
      <c r="H26" s="6">
        <f>SUM(C26:G26)</f>
        <v>0.44877</v>
      </c>
      <c r="I26" s="7">
        <f t="shared" si="1"/>
        <v>1.077048</v>
      </c>
    </row>
    <row r="27" spans="1:9" ht="18.75" customHeight="1">
      <c r="A27" s="10"/>
      <c r="B27" s="9"/>
      <c r="C27" s="13"/>
      <c r="D27" s="13"/>
      <c r="E27" s="12"/>
      <c r="F27" s="13"/>
      <c r="G27" s="13"/>
      <c r="H27" s="13"/>
      <c r="I27" s="14"/>
    </row>
    <row r="28" spans="1:14" ht="18.75" customHeight="1">
      <c r="A28" s="10"/>
      <c r="B28" s="2" t="s">
        <v>27</v>
      </c>
      <c r="J28" s="2"/>
      <c r="K28" s="2"/>
      <c r="L28" s="2"/>
      <c r="M28" s="2"/>
      <c r="N28" s="2"/>
    </row>
    <row r="29" spans="2:14" ht="18.75">
      <c r="B29" s="2" t="s">
        <v>28</v>
      </c>
      <c r="G29" s="2" t="s">
        <v>29</v>
      </c>
      <c r="J29" s="2"/>
      <c r="K29" s="2"/>
      <c r="L29" s="2"/>
      <c r="N29" s="2"/>
    </row>
    <row r="31" spans="1:9" ht="18.7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8.75">
      <c r="A32" s="1"/>
      <c r="B32" s="1"/>
      <c r="C32" s="1"/>
      <c r="D32" s="1"/>
      <c r="E32" s="1"/>
      <c r="F32" s="1"/>
      <c r="G32" s="1"/>
      <c r="H32" s="1"/>
      <c r="I32" s="1"/>
    </row>
    <row r="33" spans="1:9" ht="18.75">
      <c r="A33" s="1"/>
      <c r="B33" s="1"/>
      <c r="C33" s="1"/>
      <c r="D33" s="1"/>
      <c r="E33" s="1"/>
      <c r="F33" s="1"/>
      <c r="G33" s="1"/>
      <c r="H33" s="1"/>
      <c r="I33" s="1"/>
    </row>
    <row r="40" spans="1:10" ht="18.75">
      <c r="A40" s="29"/>
      <c r="B40" s="29"/>
      <c r="C40" s="29"/>
      <c r="D40" s="29"/>
      <c r="E40" s="29"/>
      <c r="F40" s="29"/>
      <c r="G40" s="29"/>
      <c r="H40" s="29"/>
      <c r="I40" s="29"/>
      <c r="J40" s="29"/>
    </row>
  </sheetData>
  <mergeCells count="13">
    <mergeCell ref="D10:D11"/>
    <mergeCell ref="A31:I31"/>
    <mergeCell ref="A7:I7"/>
    <mergeCell ref="A40:J40"/>
    <mergeCell ref="A8:I8"/>
    <mergeCell ref="I10:I11"/>
    <mergeCell ref="H10:H11"/>
    <mergeCell ref="G10:G11"/>
    <mergeCell ref="E10:E11"/>
    <mergeCell ref="F10:F11"/>
    <mergeCell ref="A10:A11"/>
    <mergeCell ref="B10:B11"/>
    <mergeCell ref="C10:C11"/>
  </mergeCells>
  <printOptions/>
  <pageMargins left="0.3937007874015748" right="0.3937007874015748" top="0.26" bottom="0.28" header="0.26" footer="0.28"/>
  <pageSetup horizontalDpi="600" verticalDpi="600" orientation="landscape" paperSize="9" scale="76" r:id="rId1"/>
  <rowBreaks count="1" manualBreakCount="1">
    <brk id="30" max="8" man="1"/>
  </rowBreaks>
  <colBreaks count="1" manualBreakCount="1">
    <brk id="9" max="1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Normal="75" workbookViewId="0" topLeftCell="A1">
      <selection activeCell="G6" sqref="G6"/>
    </sheetView>
  </sheetViews>
  <sheetFormatPr defaultColWidth="9.140625" defaultRowHeight="12.75"/>
  <cols>
    <col min="1" max="1" width="7.140625" style="23" customWidth="1"/>
    <col min="2" max="2" width="40.140625" style="0" customWidth="1"/>
    <col min="3" max="3" width="14.57421875" style="0" customWidth="1"/>
    <col min="4" max="4" width="14.140625" style="0" customWidth="1"/>
    <col min="5" max="6" width="13.8515625" style="0" customWidth="1"/>
    <col min="7" max="7" width="16.8515625" style="0" customWidth="1"/>
    <col min="8" max="8" width="14.00390625" style="0" customWidth="1"/>
    <col min="9" max="9" width="19.421875" style="0" customWidth="1"/>
  </cols>
  <sheetData>
    <row r="1" ht="18.75">
      <c r="G1" s="2" t="s">
        <v>34</v>
      </c>
    </row>
    <row r="2" ht="18.75">
      <c r="G2" s="2" t="s">
        <v>24</v>
      </c>
    </row>
    <row r="3" ht="18.75">
      <c r="G3" s="2" t="s">
        <v>25</v>
      </c>
    </row>
    <row r="4" spans="1:10" ht="18.75">
      <c r="A4" s="1"/>
      <c r="B4" s="19"/>
      <c r="C4" s="19"/>
      <c r="D4" s="19"/>
      <c r="E4" s="19"/>
      <c r="F4" s="19"/>
      <c r="G4" s="2" t="s">
        <v>50</v>
      </c>
      <c r="I4" s="19"/>
      <c r="J4" s="19"/>
    </row>
    <row r="5" spans="1:10" ht="18.75">
      <c r="A5" s="1"/>
      <c r="B5" s="19"/>
      <c r="C5" s="19"/>
      <c r="D5" s="19"/>
      <c r="E5" s="19"/>
      <c r="F5" s="19"/>
      <c r="G5" s="2" t="s">
        <v>51</v>
      </c>
      <c r="I5" s="19"/>
      <c r="J5" s="19"/>
    </row>
    <row r="6" spans="1:10" ht="18.75">
      <c r="A6" s="1"/>
      <c r="B6" s="19"/>
      <c r="C6" s="19"/>
      <c r="D6" s="19"/>
      <c r="E6" s="19"/>
      <c r="F6" s="19"/>
      <c r="G6" s="19"/>
      <c r="H6" s="2"/>
      <c r="I6" s="19"/>
      <c r="J6" s="19"/>
    </row>
    <row r="7" spans="1:10" ht="18.75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19"/>
    </row>
    <row r="8" spans="1:10" ht="18.75">
      <c r="A8" s="35" t="s">
        <v>45</v>
      </c>
      <c r="B8" s="35"/>
      <c r="C8" s="35"/>
      <c r="D8" s="35"/>
      <c r="E8" s="35"/>
      <c r="F8" s="35"/>
      <c r="G8" s="35"/>
      <c r="H8" s="35"/>
      <c r="I8" s="35"/>
      <c r="J8" s="19"/>
    </row>
    <row r="9" spans="1:10" ht="18.75">
      <c r="A9" s="18"/>
      <c r="B9" s="18"/>
      <c r="C9" s="18"/>
      <c r="D9" s="18"/>
      <c r="E9" s="18"/>
      <c r="F9" s="18"/>
      <c r="G9" s="18"/>
      <c r="H9" s="18"/>
      <c r="I9" s="18"/>
      <c r="J9" s="19"/>
    </row>
    <row r="10" spans="1:10" ht="18.75">
      <c r="A10" s="18"/>
      <c r="B10" s="18"/>
      <c r="C10" s="18"/>
      <c r="D10" s="18"/>
      <c r="E10" s="18"/>
      <c r="F10" s="18"/>
      <c r="G10" s="18"/>
      <c r="I10" s="2" t="s">
        <v>22</v>
      </c>
      <c r="J10" s="19"/>
    </row>
    <row r="11" spans="1:10" ht="18.75">
      <c r="A11" s="41" t="s">
        <v>44</v>
      </c>
      <c r="B11" s="42" t="s">
        <v>11</v>
      </c>
      <c r="C11" s="40" t="s">
        <v>13</v>
      </c>
      <c r="D11" s="40" t="s">
        <v>17</v>
      </c>
      <c r="E11" s="40" t="s">
        <v>18</v>
      </c>
      <c r="F11" s="36" t="s">
        <v>21</v>
      </c>
      <c r="G11" s="40" t="s">
        <v>19</v>
      </c>
      <c r="H11" s="40" t="s">
        <v>7</v>
      </c>
      <c r="I11" s="38" t="s">
        <v>35</v>
      </c>
      <c r="J11" s="2"/>
    </row>
    <row r="12" spans="1:10" ht="168.75" customHeight="1">
      <c r="A12" s="41"/>
      <c r="B12" s="42"/>
      <c r="C12" s="40"/>
      <c r="D12" s="40"/>
      <c r="E12" s="40"/>
      <c r="F12" s="37"/>
      <c r="G12" s="40"/>
      <c r="H12" s="40"/>
      <c r="I12" s="38"/>
      <c r="J12" s="2"/>
    </row>
    <row r="13" spans="1:10" ht="18.75">
      <c r="A13" s="3">
        <v>4</v>
      </c>
      <c r="B13" s="11" t="s">
        <v>0</v>
      </c>
      <c r="C13" s="6">
        <v>0.3275</v>
      </c>
      <c r="D13" s="6">
        <v>0.22972</v>
      </c>
      <c r="E13" s="5">
        <v>0.02568</v>
      </c>
      <c r="F13" s="6">
        <v>0.01046</v>
      </c>
      <c r="G13" s="25">
        <v>1E-06</v>
      </c>
      <c r="H13" s="25">
        <f>SUM(C13:G13)</f>
        <v>0.5933610000000001</v>
      </c>
      <c r="I13" s="7">
        <f>H13*1.2</f>
        <v>0.7120332000000001</v>
      </c>
      <c r="J13" s="2"/>
    </row>
    <row r="17" spans="2:10" ht="18.75">
      <c r="B17" s="2" t="s">
        <v>27</v>
      </c>
      <c r="C17" s="2"/>
      <c r="D17" s="2"/>
      <c r="E17" s="2"/>
      <c r="F17" s="2"/>
      <c r="G17" s="2"/>
      <c r="H17" s="2"/>
      <c r="I17" s="2"/>
      <c r="J17" s="2"/>
    </row>
    <row r="18" spans="2:10" ht="18.75">
      <c r="B18" s="2" t="s">
        <v>28</v>
      </c>
      <c r="C18" s="2"/>
      <c r="D18" s="2"/>
      <c r="E18" s="2"/>
      <c r="F18" s="2"/>
      <c r="G18" s="2"/>
      <c r="H18" s="2" t="s">
        <v>29</v>
      </c>
      <c r="I18" s="2"/>
      <c r="J18" s="2"/>
    </row>
    <row r="21" spans="1:10" ht="18">
      <c r="A21" s="39"/>
      <c r="B21" s="39"/>
      <c r="C21" s="39"/>
      <c r="D21" s="39"/>
      <c r="E21" s="39"/>
      <c r="F21" s="39"/>
      <c r="G21" s="39"/>
      <c r="H21" s="39"/>
      <c r="I21" s="39"/>
      <c r="J21" s="39"/>
    </row>
  </sheetData>
  <mergeCells count="12">
    <mergeCell ref="C11:C12"/>
    <mergeCell ref="D11:D12"/>
    <mergeCell ref="A7:I7"/>
    <mergeCell ref="A8:I8"/>
    <mergeCell ref="I11:I12"/>
    <mergeCell ref="A21:J21"/>
    <mergeCell ref="E11:E12"/>
    <mergeCell ref="F11:F12"/>
    <mergeCell ref="G11:G12"/>
    <mergeCell ref="H11:H12"/>
    <mergeCell ref="A11:A12"/>
    <mergeCell ref="B11:B12"/>
  </mergeCells>
  <printOptions/>
  <pageMargins left="0.3937007874015748" right="0.3937007874015748" top="0.31496062992125984" bottom="0.5511811023622047" header="0.31496062992125984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2012-08-06T11:38:33Z</cp:lastPrinted>
  <dcterms:created xsi:type="dcterms:W3CDTF">1996-10-08T23:32:33Z</dcterms:created>
  <dcterms:modified xsi:type="dcterms:W3CDTF">2012-09-06T12:10:29Z</dcterms:modified>
  <cp:category/>
  <cp:version/>
  <cp:contentType/>
  <cp:contentStatus/>
</cp:coreProperties>
</file>