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заг.фонд" sheetId="1" r:id="rId1"/>
    <sheet name="бюдж.розвитку" sheetId="2" r:id="rId2"/>
  </sheets>
  <definedNames>
    <definedName name="_xlnm.Print_Area" localSheetId="1">'бюдж.розвитку'!$A$1:$W$49</definedName>
    <definedName name="_xlnm.Print_Area" localSheetId="0">'заг.фонд'!$A$1:$W$22</definedName>
  </definedNames>
  <calcPr fullCalcOnLoad="1"/>
</workbook>
</file>

<file path=xl/sharedStrings.xml><?xml version="1.0" encoding="utf-8"?>
<sst xmlns="http://schemas.openxmlformats.org/spreadsheetml/2006/main" count="291" uniqueCount="72">
  <si>
    <t>2</t>
  </si>
  <si>
    <t>11</t>
  </si>
  <si>
    <t>ВСЬОГО:</t>
  </si>
  <si>
    <t>№ з/п</t>
  </si>
  <si>
    <t>Зміст  заходу</t>
  </si>
  <si>
    <t>Всього за рахунок усіх джерел фінансу-вання</t>
  </si>
  <si>
    <t>Місцевого бюджету</t>
  </si>
  <si>
    <t>Загаль-ний фонд</t>
  </si>
  <si>
    <t>Термін вико-нання</t>
  </si>
  <si>
    <t>3</t>
  </si>
  <si>
    <t>4</t>
  </si>
  <si>
    <t>1</t>
  </si>
  <si>
    <t>5</t>
  </si>
  <si>
    <t>6</t>
  </si>
  <si>
    <t>7</t>
  </si>
  <si>
    <t>8</t>
  </si>
  <si>
    <t>9</t>
  </si>
  <si>
    <t>10</t>
  </si>
  <si>
    <t>12</t>
  </si>
  <si>
    <t>13</t>
  </si>
  <si>
    <t>Інших джерел фінансу-вання</t>
  </si>
  <si>
    <t>2017 рік</t>
  </si>
  <si>
    <t>Спеціаль-ний фонд</t>
  </si>
  <si>
    <t>14</t>
  </si>
  <si>
    <t>15</t>
  </si>
  <si>
    <t>16</t>
  </si>
  <si>
    <t>17</t>
  </si>
  <si>
    <t>19</t>
  </si>
  <si>
    <t>Облас-ного бюд-жету</t>
  </si>
  <si>
    <t>Фінансове забезпечення (тис. грн)</t>
  </si>
  <si>
    <t xml:space="preserve">Додаток </t>
  </si>
  <si>
    <t xml:space="preserve">до Програми  розвитку </t>
  </si>
  <si>
    <t>фізичної культури і спорту в м.Кропивницькому</t>
  </si>
  <si>
    <t>Проведення навчально-тренувальних зборів і змагань з олімпійських видів спорту, спорту інвалідів, міських чемпіонатів, кубків, спартакіад, турнірів  (КПКВК 1315011)</t>
  </si>
  <si>
    <t>Виконання календарного плану спортивних заходів та положень про змагання</t>
  </si>
  <si>
    <t>2018 рік</t>
  </si>
  <si>
    <t>2019 рік</t>
  </si>
  <si>
    <t>Виконавець</t>
  </si>
  <si>
    <t>Заохочення і підтримка кращих спортсменів та тренерів</t>
  </si>
  <si>
    <t>Продовження додатка</t>
  </si>
  <si>
    <t>Заходи</t>
  </si>
  <si>
    <t>Забезпечення спортивним обладнанням спортивних шкіл</t>
  </si>
  <si>
    <t>Облаштування місць відпочинку та дозвілля мешканців міста спортивним обладнанням</t>
  </si>
  <si>
    <t>С.Колодяжний</t>
  </si>
  <si>
    <t>Разом по програмі :</t>
  </si>
  <si>
    <t>Придбання обладнання та предметів довгострокового користування для комплексних дитячо-юнацьких спортивних шкіл №1, №2, №3, №4 Кіровоградської міської ради                                                 (КПКВК  1315022)</t>
  </si>
  <si>
    <t>Придбання спортивного обладнання і облаштування спортивних майданчиків за місцем проживання та в місцях масового відпочинку населення                                               (КПКВК 1315011)</t>
  </si>
  <si>
    <t>2020 рік</t>
  </si>
  <si>
    <t>Результат впровадження</t>
  </si>
  <si>
    <t>2017 - 2020 роки</t>
  </si>
  <si>
    <t xml:space="preserve">Начальник відділу фізичної культури та спорту  </t>
  </si>
  <si>
    <t>Будівництво стенду для скелелазіння  (КПКВК 1316310)</t>
  </si>
  <si>
    <t xml:space="preserve"> щодо реалізації  Програми розвитку фізичної культури і спорту в м.Кропивницькому на 2017-2020 роки</t>
  </si>
  <si>
    <t>на 2017-2020роки</t>
  </si>
  <si>
    <t>Загальний фонд</t>
  </si>
  <si>
    <t xml:space="preserve">Відділ фізичної культури та спорту
Кіровоград- ської міської ради
</t>
  </si>
  <si>
    <t xml:space="preserve">Відділ фізичної культури та спорту
Кіровоград-ської міської ради
</t>
  </si>
  <si>
    <t>Розвиток спортивної інфраструктури міста, формування сучасної мережі спортивних споруд,  доступних до широких верств населення.</t>
  </si>
  <si>
    <t>щодо  енергозбереження та енергоефективності, які планується впровадити відділом фізичної культури  та спорту Кіровоградської міської ради у 2017-2020 роках за рахунок коштів бюджету розвитку.</t>
  </si>
  <si>
    <t>щодо  інвестиційного розвитку території</t>
  </si>
  <si>
    <t>Виконання заходів з енергозбереження та енергоефективності</t>
  </si>
  <si>
    <t>Виконання заходів з  енергозбереження та енергоефективності</t>
  </si>
  <si>
    <t>Проведення навчально-тренувальних зборів і змагань з неолімпійських видів спорту, спорту інвалідів, міських чемпіонатів, кубків, спартакіад, турнірів  (КПКВК 1315012)</t>
  </si>
  <si>
    <t>Щорічна міська стипендія кращим спортсменам та матеріальне заохочення тренерам                    м. Кропивницького за високі  спортивні досягнення  на офіційних всеукраїнськиї і міжнародних змаганнях                                                                   (КПКВК 1315100)</t>
  </si>
  <si>
    <t>Капітальний ремонт стін, утеплення, облаштування внутрішнього водопроводу і каналізації в стрілецькому тирі комунального закладу  "Комплексна дитячо-юнацька спортивна школа № 3 Кіровоградської міської ради ", вул. Ушакова, 3-б                                                                  (КПКВК 1315022)</t>
  </si>
  <si>
    <t>Капітальний ремонт 50- метрового стрілецького тиру комунального закладу "Комплексна дитячо-юнацька спортивна школа № 3 Кіровоградської міської ради", вул.Ушакова, 3-б                                                                        (КПКВК 1315022)</t>
  </si>
  <si>
    <t>Капітальний ремонт приміщення комунального закладу "Комплексна дитячо-юнацька спортивна школа № 3 Кіровоградської міської ради",                       вул. Віктора Чміленка, 31 з виготовленням проектно-кошторисної документації                                         ( КПКВК 1315022)</t>
  </si>
  <si>
    <t>Капітальний ремонт   спортивної зали комунального закладу "Комплексна дитячо- юнацька спортивна школа № 2 Кіровоградської міської ради",                      вул. Курганна, 64   з виготовленням проектно-кошторисної документації                                           ( КПКВК 1315022)</t>
  </si>
  <si>
    <t>щодо  будівництва спортивних майданчиків у м. Кропивницькому та інших капітальних видатків на 2017-2019 роки за рахунок коштів бюджету розвитку</t>
  </si>
  <si>
    <t>Всього за рахунок усіх джерел фінансування</t>
  </si>
  <si>
    <t>Спеці-альний фонд</t>
  </si>
  <si>
    <t>Реконструкція стадіону "Юність" комунального закладу "Комплексна дитячо-юнацька спортивна школа № 2 Кіровоградської міської ради"                 вул. Курганна, 64 (проектно-кошторисна документація)                                                                           (КПКВК 1316310)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</si>
</sst>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&quot;грн.&quot;_-;\-* #,##0.00\ &quot;грн.&quot;_-;_-* &quot;-&quot;??\ &quot;грн.&quot;_-;_-@_-"/>
    <numFmt numFmtId="173" formatCode="_-* #,##0\ &quot;грн.&quot;_-;\-* #,##0\ &quot;грн.&quot;_-;_-* &quot;-&quot;\ &quot;грн.&quot;_-;_-@_-"/>
    <numFmt numFmtId="174" formatCode="_-* #,##0.00\ _г_р_н_._-;\-* #,##0.00\ _г_р_н_._-;_-* &quot;-&quot;??\ _г_р_н_._-;_-@_-"/>
    <numFmt numFmtId="175" formatCode="_-* #,##0\ _г_р_н_._-;\-* #,##0\ _г_р_н_._-;_-* &quot;-&quot;\ _г_р_н_._-;_-@_-"/>
    <numFmt numFmtId="176" formatCode="0.0"/>
    <numFmt numFmtId="177" formatCode="0.000"/>
    <numFmt numFmtId="178" formatCode="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"/>
    <numFmt numFmtId="184" formatCode="0.00000"/>
  </numFmts>
  <fonts count="60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60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4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Arial Cyr"/>
      <family val="0"/>
    </font>
    <font>
      <sz val="16"/>
      <name val="Times New Roman"/>
      <family val="1"/>
    </font>
    <font>
      <sz val="14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1" fillId="0" borderId="0">
      <alignment/>
      <protection/>
    </xf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/>
    </xf>
    <xf numFmtId="49" fontId="6" fillId="0" borderId="0" xfId="0" applyNumberFormat="1" applyFont="1" applyAlignment="1">
      <alignment wrapText="1"/>
    </xf>
    <xf numFmtId="2" fontId="1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76" fontId="10" fillId="0" borderId="10" xfId="0" applyNumberFormat="1" applyFont="1" applyBorder="1" applyAlignment="1">
      <alignment horizontal="center" vertical="center" wrapText="1"/>
    </xf>
    <xf numFmtId="176" fontId="11" fillId="0" borderId="10" xfId="0" applyNumberFormat="1" applyFont="1" applyBorder="1" applyAlignment="1">
      <alignment horizontal="center" vertical="center" wrapText="1"/>
    </xf>
    <xf numFmtId="176" fontId="10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176" fontId="10" fillId="0" borderId="0" xfId="0" applyNumberFormat="1" applyFont="1" applyBorder="1" applyAlignment="1">
      <alignment horizontal="center" vertical="center" wrapText="1"/>
    </xf>
    <xf numFmtId="177" fontId="6" fillId="0" borderId="0" xfId="0" applyNumberFormat="1" applyFont="1" applyBorder="1" applyAlignment="1">
      <alignment horizontal="center" vertical="center" wrapText="1"/>
    </xf>
    <xf numFmtId="176" fontId="11" fillId="0" borderId="0" xfId="0" applyNumberFormat="1" applyFont="1" applyBorder="1" applyAlignment="1">
      <alignment horizontal="center" vertical="center" wrapText="1"/>
    </xf>
    <xf numFmtId="176" fontId="12" fillId="0" borderId="0" xfId="0" applyNumberFormat="1" applyFont="1" applyBorder="1" applyAlignment="1">
      <alignment horizontal="center" vertical="center" wrapText="1"/>
    </xf>
    <xf numFmtId="177" fontId="1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176" fontId="10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176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176" fontId="16" fillId="0" borderId="10" xfId="0" applyNumberFormat="1" applyFont="1" applyBorder="1" applyAlignment="1">
      <alignment horizontal="center" vertical="center" wrapText="1"/>
    </xf>
    <xf numFmtId="176" fontId="21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7" fillId="0" borderId="11" xfId="0" applyFont="1" applyBorder="1" applyAlignment="1">
      <alignment wrapText="1"/>
    </xf>
    <xf numFmtId="49" fontId="17" fillId="0" borderId="10" xfId="0" applyNumberFormat="1" applyFont="1" applyBorder="1" applyAlignment="1">
      <alignment horizontal="center" vertical="center" wrapText="1"/>
    </xf>
    <xf numFmtId="49" fontId="17" fillId="0" borderId="0" xfId="0" applyNumberFormat="1" applyFont="1" applyAlignment="1">
      <alignment wrapText="1"/>
    </xf>
    <xf numFmtId="0" fontId="19" fillId="0" borderId="0" xfId="0" applyFont="1" applyAlignment="1">
      <alignment vertical="center"/>
    </xf>
    <xf numFmtId="0" fontId="17" fillId="0" borderId="0" xfId="0" applyFont="1" applyAlignment="1">
      <alignment horizontal="justify"/>
    </xf>
    <xf numFmtId="0" fontId="17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4" fillId="0" borderId="16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177" fontId="14" fillId="0" borderId="10" xfId="0" applyNumberFormat="1" applyFont="1" applyBorder="1" applyAlignment="1">
      <alignment horizontal="center" vertical="center" wrapText="1"/>
    </xf>
    <xf numFmtId="176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176" fontId="25" fillId="0" borderId="10" xfId="0" applyNumberFormat="1" applyFont="1" applyBorder="1" applyAlignment="1">
      <alignment horizontal="center" vertical="center" wrapText="1"/>
    </xf>
    <xf numFmtId="177" fontId="16" fillId="0" borderId="10" xfId="0" applyNumberFormat="1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176" fontId="20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5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7" fillId="0" borderId="0" xfId="0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 wrapText="1"/>
    </xf>
    <xf numFmtId="176" fontId="16" fillId="0" borderId="0" xfId="0" applyNumberFormat="1" applyFont="1" applyBorder="1" applyAlignment="1">
      <alignment horizontal="center" vertical="center" wrapText="1"/>
    </xf>
    <xf numFmtId="2" fontId="16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176" fontId="14" fillId="0" borderId="0" xfId="0" applyNumberFormat="1" applyFont="1" applyBorder="1" applyAlignment="1">
      <alignment horizontal="center" vertical="center" wrapText="1"/>
    </xf>
    <xf numFmtId="1" fontId="11" fillId="0" borderId="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6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176" fontId="22" fillId="0" borderId="0" xfId="0" applyNumberFormat="1" applyFont="1" applyBorder="1" applyAlignment="1">
      <alignment horizontal="right" vertical="center" wrapText="1"/>
    </xf>
    <xf numFmtId="0" fontId="23" fillId="0" borderId="0" xfId="0" applyFont="1" applyAlignment="1">
      <alignment horizontal="right" vertical="center" wrapText="1"/>
    </xf>
    <xf numFmtId="176" fontId="16" fillId="0" borderId="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"/>
  <sheetViews>
    <sheetView tabSelected="1" view="pageBreakPreview" zoomScale="74" zoomScaleNormal="68" zoomScaleSheetLayoutView="74" zoomScalePageLayoutView="0" workbookViewId="0" topLeftCell="A1">
      <selection activeCell="B15" sqref="B15"/>
    </sheetView>
  </sheetViews>
  <sheetFormatPr defaultColWidth="9.00390625" defaultRowHeight="12.75"/>
  <cols>
    <col min="1" max="1" width="3.375" style="0" customWidth="1"/>
    <col min="2" max="2" width="40.00390625" style="0" customWidth="1"/>
    <col min="3" max="3" width="10.625" style="0" customWidth="1"/>
    <col min="4" max="4" width="16.00390625" style="0" customWidth="1"/>
    <col min="5" max="5" width="10.75390625" style="0" customWidth="1"/>
    <col min="6" max="6" width="7.625" style="0" hidden="1" customWidth="1"/>
    <col min="7" max="7" width="11.375" style="0" customWidth="1"/>
    <col min="8" max="8" width="10.625" style="0" customWidth="1"/>
    <col min="9" max="9" width="7.00390625" style="0" hidden="1" customWidth="1"/>
    <col min="10" max="10" width="11.25390625" style="0" customWidth="1"/>
    <col min="11" max="11" width="7.00390625" style="0" hidden="1" customWidth="1"/>
    <col min="12" max="12" width="9.125" style="0" customWidth="1"/>
    <col min="13" max="13" width="10.375" style="0" customWidth="1"/>
    <col min="14" max="14" width="7.125" style="0" hidden="1" customWidth="1"/>
    <col min="15" max="15" width="11.25390625" style="0" customWidth="1"/>
    <col min="16" max="16" width="7.00390625" style="0" hidden="1" customWidth="1"/>
    <col min="17" max="17" width="9.00390625" style="0" customWidth="1"/>
    <col min="18" max="18" width="8.375" style="0" customWidth="1"/>
    <col min="19" max="19" width="7.625" style="0" hidden="1" customWidth="1"/>
    <col min="20" max="20" width="11.00390625" style="0" customWidth="1"/>
    <col min="21" max="21" width="10.375" style="0" customWidth="1"/>
    <col min="22" max="22" width="8.75390625" style="0" customWidth="1"/>
    <col min="23" max="23" width="19.875" style="0" customWidth="1"/>
    <col min="25" max="25" width="9.625" style="0" customWidth="1"/>
  </cols>
  <sheetData>
    <row r="1" spans="8:24" s="1" customFormat="1" ht="15.75">
      <c r="H1" s="9"/>
      <c r="M1" s="9"/>
      <c r="O1" s="9"/>
      <c r="Q1" s="9"/>
      <c r="R1" s="91"/>
      <c r="S1" s="53"/>
      <c r="T1" s="91" t="s">
        <v>30</v>
      </c>
      <c r="U1" s="53"/>
      <c r="V1" s="53"/>
      <c r="W1" s="53"/>
      <c r="X1" s="53"/>
    </row>
    <row r="2" spans="8:24" s="1" customFormat="1" ht="15.75">
      <c r="H2" s="9"/>
      <c r="M2" s="9"/>
      <c r="O2" s="9"/>
      <c r="Q2" s="9"/>
      <c r="R2" s="91"/>
      <c r="S2" s="53"/>
      <c r="T2" s="91" t="s">
        <v>31</v>
      </c>
      <c r="U2" s="53"/>
      <c r="V2" s="53"/>
      <c r="W2" s="53"/>
      <c r="X2" s="53"/>
    </row>
    <row r="3" spans="8:24" s="1" customFormat="1" ht="12.75" customHeight="1">
      <c r="H3" s="9"/>
      <c r="M3" s="9"/>
      <c r="O3" s="9"/>
      <c r="Q3" s="9"/>
      <c r="R3" s="91"/>
      <c r="S3" s="53"/>
      <c r="T3" s="91" t="s">
        <v>32</v>
      </c>
      <c r="U3" s="53"/>
      <c r="V3" s="53"/>
      <c r="W3" s="53"/>
      <c r="X3" s="53"/>
    </row>
    <row r="4" spans="8:24" s="1" customFormat="1" ht="15.75">
      <c r="H4" s="9"/>
      <c r="M4" s="9"/>
      <c r="O4" s="9"/>
      <c r="Q4" s="9"/>
      <c r="R4" s="91"/>
      <c r="S4" s="53"/>
      <c r="T4" s="91" t="s">
        <v>53</v>
      </c>
      <c r="U4" s="53"/>
      <c r="V4" s="53"/>
      <c r="W4" s="53"/>
      <c r="X4" s="53"/>
    </row>
    <row r="5" s="1" customFormat="1" ht="12" hidden="1"/>
    <row r="6" spans="8:15" s="53" customFormat="1" ht="18.75">
      <c r="H6" s="5"/>
      <c r="J6" s="54" t="s">
        <v>40</v>
      </c>
      <c r="O6" s="5"/>
    </row>
    <row r="7" spans="3:21" s="44" customFormat="1" ht="18" customHeight="1">
      <c r="C7" s="111" t="s">
        <v>52</v>
      </c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3"/>
    </row>
    <row r="8" spans="5:15" s="1" customFormat="1" ht="13.5" customHeight="1">
      <c r="E8" s="5"/>
      <c r="J8" s="5"/>
      <c r="O8" s="5"/>
    </row>
    <row r="9" spans="1:23" s="4" customFormat="1" ht="14.25" customHeight="1">
      <c r="A9" s="123" t="s">
        <v>3</v>
      </c>
      <c r="B9" s="123" t="s">
        <v>4</v>
      </c>
      <c r="C9" s="123" t="s">
        <v>8</v>
      </c>
      <c r="D9" s="129" t="s">
        <v>37</v>
      </c>
      <c r="E9" s="129"/>
      <c r="F9" s="127"/>
      <c r="G9" s="127"/>
      <c r="H9" s="127"/>
      <c r="I9" s="127"/>
      <c r="J9" s="126" t="s">
        <v>29</v>
      </c>
      <c r="K9" s="127"/>
      <c r="L9" s="127"/>
      <c r="M9" s="127"/>
      <c r="N9" s="127"/>
      <c r="O9" s="126"/>
      <c r="P9" s="127"/>
      <c r="Q9" s="127"/>
      <c r="R9" s="127"/>
      <c r="S9" s="128"/>
      <c r="T9" s="45"/>
      <c r="U9" s="63"/>
      <c r="V9" s="46"/>
      <c r="W9" s="108" t="s">
        <v>48</v>
      </c>
    </row>
    <row r="10" spans="1:23" s="4" customFormat="1" ht="14.25" customHeight="1">
      <c r="A10" s="123"/>
      <c r="B10" s="123"/>
      <c r="C10" s="123"/>
      <c r="D10" s="129"/>
      <c r="E10" s="20"/>
      <c r="F10" s="114" t="s">
        <v>21</v>
      </c>
      <c r="G10" s="114"/>
      <c r="H10" s="114"/>
      <c r="I10" s="115"/>
      <c r="J10" s="20"/>
      <c r="K10" s="114" t="s">
        <v>35</v>
      </c>
      <c r="L10" s="114"/>
      <c r="M10" s="114"/>
      <c r="N10" s="115"/>
      <c r="O10" s="20"/>
      <c r="P10" s="114" t="s">
        <v>36</v>
      </c>
      <c r="Q10" s="114"/>
      <c r="R10" s="114"/>
      <c r="S10" s="115"/>
      <c r="T10" s="64"/>
      <c r="U10" s="124" t="s">
        <v>47</v>
      </c>
      <c r="V10" s="125"/>
      <c r="W10" s="109"/>
    </row>
    <row r="11" spans="1:23" s="4" customFormat="1" ht="31.5" customHeight="1">
      <c r="A11" s="123"/>
      <c r="B11" s="123"/>
      <c r="C11" s="123"/>
      <c r="D11" s="123"/>
      <c r="E11" s="120" t="s">
        <v>5</v>
      </c>
      <c r="F11" s="122" t="s">
        <v>28</v>
      </c>
      <c r="G11" s="122" t="s">
        <v>6</v>
      </c>
      <c r="H11" s="122"/>
      <c r="I11" s="118" t="s">
        <v>20</v>
      </c>
      <c r="J11" s="120" t="s">
        <v>5</v>
      </c>
      <c r="K11" s="122" t="s">
        <v>28</v>
      </c>
      <c r="L11" s="122" t="s">
        <v>6</v>
      </c>
      <c r="M11" s="122"/>
      <c r="N11" s="118" t="s">
        <v>20</v>
      </c>
      <c r="O11" s="120" t="s">
        <v>5</v>
      </c>
      <c r="P11" s="122" t="s">
        <v>28</v>
      </c>
      <c r="Q11" s="122" t="s">
        <v>6</v>
      </c>
      <c r="R11" s="122"/>
      <c r="S11" s="118" t="s">
        <v>20</v>
      </c>
      <c r="T11" s="120" t="s">
        <v>5</v>
      </c>
      <c r="U11" s="122" t="s">
        <v>6</v>
      </c>
      <c r="V11" s="122"/>
      <c r="W11" s="109"/>
    </row>
    <row r="12" spans="1:23" s="4" customFormat="1" ht="70.5" customHeight="1">
      <c r="A12" s="123"/>
      <c r="B12" s="123"/>
      <c r="C12" s="123"/>
      <c r="D12" s="123"/>
      <c r="E12" s="121"/>
      <c r="F12" s="123"/>
      <c r="G12" s="7" t="s">
        <v>54</v>
      </c>
      <c r="H12" s="8" t="s">
        <v>22</v>
      </c>
      <c r="I12" s="119"/>
      <c r="J12" s="121"/>
      <c r="K12" s="123"/>
      <c r="L12" s="7" t="s">
        <v>7</v>
      </c>
      <c r="M12" s="8" t="s">
        <v>22</v>
      </c>
      <c r="N12" s="119"/>
      <c r="O12" s="121"/>
      <c r="P12" s="123"/>
      <c r="Q12" s="7" t="s">
        <v>7</v>
      </c>
      <c r="R12" s="8" t="s">
        <v>22</v>
      </c>
      <c r="S12" s="119"/>
      <c r="T12" s="121"/>
      <c r="U12" s="7" t="s">
        <v>7</v>
      </c>
      <c r="V12" s="8" t="s">
        <v>22</v>
      </c>
      <c r="W12" s="110"/>
    </row>
    <row r="13" spans="1:23" s="14" customFormat="1" ht="15">
      <c r="A13" s="11" t="s">
        <v>11</v>
      </c>
      <c r="B13" s="11" t="s">
        <v>0</v>
      </c>
      <c r="C13" s="11" t="s">
        <v>9</v>
      </c>
      <c r="D13" s="11" t="s">
        <v>10</v>
      </c>
      <c r="E13" s="11" t="s">
        <v>12</v>
      </c>
      <c r="F13" s="11" t="s">
        <v>13</v>
      </c>
      <c r="G13" s="11" t="s">
        <v>13</v>
      </c>
      <c r="H13" s="11" t="s">
        <v>14</v>
      </c>
      <c r="I13" s="11" t="s">
        <v>16</v>
      </c>
      <c r="J13" s="11" t="s">
        <v>15</v>
      </c>
      <c r="K13" s="11" t="s">
        <v>1</v>
      </c>
      <c r="L13" s="11" t="s">
        <v>16</v>
      </c>
      <c r="M13" s="11" t="s">
        <v>17</v>
      </c>
      <c r="N13" s="11" t="s">
        <v>23</v>
      </c>
      <c r="O13" s="11" t="s">
        <v>1</v>
      </c>
      <c r="P13" s="11" t="s">
        <v>25</v>
      </c>
      <c r="Q13" s="11" t="s">
        <v>18</v>
      </c>
      <c r="R13" s="11" t="s">
        <v>19</v>
      </c>
      <c r="S13" s="11" t="s">
        <v>27</v>
      </c>
      <c r="T13" s="11" t="s">
        <v>23</v>
      </c>
      <c r="U13" s="11" t="s">
        <v>24</v>
      </c>
      <c r="V13" s="11" t="s">
        <v>25</v>
      </c>
      <c r="W13" s="11" t="s">
        <v>26</v>
      </c>
    </row>
    <row r="14" spans="1:23" ht="159" customHeight="1">
      <c r="A14" s="8">
        <v>1</v>
      </c>
      <c r="B14" s="75" t="s">
        <v>33</v>
      </c>
      <c r="C14" s="81" t="s">
        <v>49</v>
      </c>
      <c r="D14" s="82" t="s">
        <v>55</v>
      </c>
      <c r="E14" s="55">
        <f>G14+H14</f>
        <v>1300</v>
      </c>
      <c r="F14" s="83"/>
      <c r="G14" s="55">
        <v>1300</v>
      </c>
      <c r="H14" s="84">
        <v>0</v>
      </c>
      <c r="I14" s="82"/>
      <c r="J14" s="55">
        <f>L14+M14</f>
        <v>1437.1</v>
      </c>
      <c r="K14" s="83"/>
      <c r="L14" s="55">
        <v>1437.1</v>
      </c>
      <c r="M14" s="84">
        <v>0</v>
      </c>
      <c r="N14" s="82"/>
      <c r="O14" s="55">
        <f>Q14+R14</f>
        <v>1588.3</v>
      </c>
      <c r="P14" s="83"/>
      <c r="Q14" s="55">
        <v>1588.3</v>
      </c>
      <c r="R14" s="84">
        <v>0</v>
      </c>
      <c r="S14" s="82"/>
      <c r="T14" s="84">
        <f>U14+V14</f>
        <v>1665</v>
      </c>
      <c r="U14" s="84">
        <v>1665</v>
      </c>
      <c r="V14" s="84">
        <v>0</v>
      </c>
      <c r="W14" s="116" t="s">
        <v>34</v>
      </c>
    </row>
    <row r="15" spans="1:25" ht="136.5" customHeight="1">
      <c r="A15" s="10" t="s">
        <v>0</v>
      </c>
      <c r="B15" s="75" t="s">
        <v>62</v>
      </c>
      <c r="C15" s="81" t="s">
        <v>49</v>
      </c>
      <c r="D15" s="82" t="s">
        <v>55</v>
      </c>
      <c r="E15" s="55">
        <f>G15+H15</f>
        <v>300</v>
      </c>
      <c r="F15" s="87">
        <v>2100</v>
      </c>
      <c r="G15" s="55">
        <v>300</v>
      </c>
      <c r="H15" s="84">
        <v>0</v>
      </c>
      <c r="I15" s="82"/>
      <c r="J15" s="55">
        <f>L15+M15</f>
        <v>331.6</v>
      </c>
      <c r="K15" s="55">
        <v>2270</v>
      </c>
      <c r="L15" s="55">
        <v>331.6</v>
      </c>
      <c r="M15" s="84">
        <v>0</v>
      </c>
      <c r="N15" s="82"/>
      <c r="O15" s="55">
        <f>Q15+R15</f>
        <v>366.5</v>
      </c>
      <c r="P15" s="55">
        <v>2413</v>
      </c>
      <c r="Q15" s="55">
        <v>366.5</v>
      </c>
      <c r="R15" s="84">
        <v>0</v>
      </c>
      <c r="S15" s="82"/>
      <c r="T15" s="84">
        <f>U15+V15</f>
        <v>385</v>
      </c>
      <c r="U15" s="84">
        <v>385</v>
      </c>
      <c r="V15" s="84">
        <v>0</v>
      </c>
      <c r="W15" s="117"/>
      <c r="Y15" s="16"/>
    </row>
    <row r="16" spans="1:23" ht="174" customHeight="1">
      <c r="A16" s="12" t="s">
        <v>9</v>
      </c>
      <c r="B16" s="76" t="s">
        <v>63</v>
      </c>
      <c r="C16" s="81" t="s">
        <v>49</v>
      </c>
      <c r="D16" s="82" t="s">
        <v>55</v>
      </c>
      <c r="E16" s="55">
        <f>SUM(F16:I16)</f>
        <v>45</v>
      </c>
      <c r="F16" s="88"/>
      <c r="G16" s="55">
        <v>45</v>
      </c>
      <c r="H16" s="84">
        <v>0</v>
      </c>
      <c r="I16" s="82"/>
      <c r="J16" s="55">
        <f>L16+M16</f>
        <v>49.7</v>
      </c>
      <c r="K16" s="88"/>
      <c r="L16" s="55">
        <v>49.7</v>
      </c>
      <c r="M16" s="84">
        <v>0</v>
      </c>
      <c r="N16" s="82"/>
      <c r="O16" s="55">
        <f>Q16+R16</f>
        <v>54.9</v>
      </c>
      <c r="P16" s="88"/>
      <c r="Q16" s="55">
        <v>54.9</v>
      </c>
      <c r="R16" s="84">
        <v>0</v>
      </c>
      <c r="S16" s="82"/>
      <c r="T16" s="84">
        <f>U16+V16</f>
        <v>60</v>
      </c>
      <c r="U16" s="84">
        <v>60</v>
      </c>
      <c r="V16" s="84">
        <v>0</v>
      </c>
      <c r="W16" s="82" t="s">
        <v>38</v>
      </c>
    </row>
    <row r="17" spans="1:23" ht="45" customHeight="1" hidden="1">
      <c r="A17" s="12" t="s">
        <v>9</v>
      </c>
      <c r="B17" s="6"/>
      <c r="C17" s="21"/>
      <c r="D17" s="23"/>
      <c r="E17" s="17"/>
      <c r="F17" s="15"/>
      <c r="G17" s="19"/>
      <c r="H17" s="7"/>
      <c r="I17" s="7"/>
      <c r="J17" s="17"/>
      <c r="K17" s="15"/>
      <c r="L17" s="18"/>
      <c r="M17" s="7"/>
      <c r="N17" s="7"/>
      <c r="O17" s="17"/>
      <c r="P17" s="15"/>
      <c r="Q17" s="18"/>
      <c r="R17" s="7"/>
      <c r="S17" s="7"/>
      <c r="T17" s="7"/>
      <c r="U17" s="7"/>
      <c r="V17" s="7"/>
      <c r="W17" s="8"/>
    </row>
    <row r="18" spans="1:23" s="44" customFormat="1" ht="33" customHeight="1">
      <c r="A18" s="92"/>
      <c r="B18" s="93" t="s">
        <v>2</v>
      </c>
      <c r="C18" s="92"/>
      <c r="D18" s="92"/>
      <c r="E18" s="90">
        <f aca="true" t="shared" si="0" ref="E18:V18">SUM(E14:E17)</f>
        <v>1645</v>
      </c>
      <c r="F18" s="90">
        <f t="shared" si="0"/>
        <v>2100</v>
      </c>
      <c r="G18" s="90">
        <f t="shared" si="0"/>
        <v>1645</v>
      </c>
      <c r="H18" s="90">
        <f t="shared" si="0"/>
        <v>0</v>
      </c>
      <c r="I18" s="90">
        <f t="shared" si="0"/>
        <v>0</v>
      </c>
      <c r="J18" s="90">
        <f t="shared" si="0"/>
        <v>1818.3999999999999</v>
      </c>
      <c r="K18" s="90">
        <f t="shared" si="0"/>
        <v>2270</v>
      </c>
      <c r="L18" s="90">
        <f t="shared" si="0"/>
        <v>1818.3999999999999</v>
      </c>
      <c r="M18" s="90">
        <f t="shared" si="0"/>
        <v>0</v>
      </c>
      <c r="N18" s="90">
        <f t="shared" si="0"/>
        <v>0</v>
      </c>
      <c r="O18" s="90">
        <f t="shared" si="0"/>
        <v>2009.7</v>
      </c>
      <c r="P18" s="90">
        <f t="shared" si="0"/>
        <v>2413</v>
      </c>
      <c r="Q18" s="90">
        <f t="shared" si="0"/>
        <v>2009.7</v>
      </c>
      <c r="R18" s="90">
        <f t="shared" si="0"/>
        <v>0</v>
      </c>
      <c r="S18" s="90">
        <f t="shared" si="0"/>
        <v>0</v>
      </c>
      <c r="T18" s="90">
        <f t="shared" si="0"/>
        <v>2110</v>
      </c>
      <c r="U18" s="90">
        <f t="shared" si="0"/>
        <v>2110</v>
      </c>
      <c r="V18" s="90">
        <f t="shared" si="0"/>
        <v>0</v>
      </c>
      <c r="W18" s="94"/>
    </row>
    <row r="20" ht="19.5" customHeight="1">
      <c r="B20" s="13"/>
    </row>
    <row r="21" s="3" customFormat="1" ht="34.5" customHeight="1">
      <c r="B21" s="2"/>
    </row>
    <row r="24" spans="8:15" s="1" customFormat="1" ht="12.75">
      <c r="H24" s="9"/>
      <c r="M24" s="9"/>
      <c r="O24" s="9"/>
    </row>
    <row r="25" spans="8:15" s="1" customFormat="1" ht="12.75">
      <c r="H25" s="9"/>
      <c r="M25" s="9"/>
      <c r="O25" s="9"/>
    </row>
    <row r="26" spans="8:15" s="1" customFormat="1" ht="12.75" customHeight="1">
      <c r="H26" s="9"/>
      <c r="M26" s="9"/>
      <c r="O26" s="9"/>
    </row>
    <row r="27" spans="8:15" s="1" customFormat="1" ht="12.75">
      <c r="H27" s="9"/>
      <c r="M27" s="9"/>
      <c r="O27" s="9"/>
    </row>
    <row r="28" s="1" customFormat="1" ht="12" hidden="1"/>
    <row r="29" spans="8:15" s="1" customFormat="1" ht="15.75">
      <c r="H29" s="5"/>
      <c r="J29" s="5"/>
      <c r="O29" s="5"/>
    </row>
    <row r="30" spans="7:15" s="1" customFormat="1" ht="15.75">
      <c r="G30" s="5"/>
      <c r="J30" s="5"/>
      <c r="O30" s="5"/>
    </row>
    <row r="31" spans="5:15" s="1" customFormat="1" ht="13.5" customHeight="1">
      <c r="E31" s="5"/>
      <c r="J31" s="5"/>
      <c r="O31" s="5"/>
    </row>
    <row r="32" spans="1:23" s="4" customFormat="1" ht="14.25" customHeight="1">
      <c r="A32" s="130"/>
      <c r="B32" s="130"/>
      <c r="C32" s="130"/>
      <c r="D32" s="130"/>
      <c r="E32" s="130"/>
      <c r="F32" s="131"/>
      <c r="G32" s="131"/>
      <c r="H32" s="131"/>
      <c r="I32" s="131"/>
      <c r="J32" s="130"/>
      <c r="K32" s="131"/>
      <c r="L32" s="131"/>
      <c r="M32" s="131"/>
      <c r="N32" s="131"/>
      <c r="O32" s="130"/>
      <c r="P32" s="131"/>
      <c r="Q32" s="131"/>
      <c r="R32" s="131"/>
      <c r="S32" s="131"/>
      <c r="T32" s="47"/>
      <c r="U32" s="47"/>
      <c r="V32" s="47"/>
      <c r="W32" s="130"/>
    </row>
    <row r="33" spans="1:23" s="4" customFormat="1" ht="14.25" customHeight="1">
      <c r="A33" s="130"/>
      <c r="B33" s="130"/>
      <c r="C33" s="130"/>
      <c r="D33" s="130"/>
      <c r="E33" s="25"/>
      <c r="F33" s="132"/>
      <c r="G33" s="132"/>
      <c r="H33" s="132"/>
      <c r="I33" s="132"/>
      <c r="J33" s="25"/>
      <c r="K33" s="132"/>
      <c r="L33" s="132"/>
      <c r="M33" s="132"/>
      <c r="N33" s="132"/>
      <c r="O33" s="25"/>
      <c r="P33" s="132"/>
      <c r="Q33" s="132"/>
      <c r="R33" s="132"/>
      <c r="S33" s="132"/>
      <c r="T33" s="26"/>
      <c r="U33" s="26"/>
      <c r="V33" s="26"/>
      <c r="W33" s="130"/>
    </row>
    <row r="34" spans="1:23" s="4" customFormat="1" ht="31.5" customHeight="1">
      <c r="A34" s="130"/>
      <c r="B34" s="130"/>
      <c r="C34" s="130"/>
      <c r="D34" s="130"/>
      <c r="E34" s="133"/>
      <c r="F34" s="130"/>
      <c r="G34" s="130"/>
      <c r="H34" s="130"/>
      <c r="I34" s="132"/>
      <c r="J34" s="133"/>
      <c r="K34" s="130"/>
      <c r="L34" s="130"/>
      <c r="M34" s="130"/>
      <c r="N34" s="132"/>
      <c r="O34" s="133"/>
      <c r="P34" s="130"/>
      <c r="Q34" s="130"/>
      <c r="R34" s="130"/>
      <c r="S34" s="132"/>
      <c r="T34" s="26"/>
      <c r="U34" s="26"/>
      <c r="V34" s="26"/>
      <c r="W34" s="130"/>
    </row>
    <row r="35" spans="1:23" s="4" customFormat="1" ht="70.5" customHeight="1">
      <c r="A35" s="130"/>
      <c r="B35" s="130"/>
      <c r="C35" s="130"/>
      <c r="D35" s="130"/>
      <c r="E35" s="133"/>
      <c r="F35" s="130"/>
      <c r="G35" s="24"/>
      <c r="H35" s="26"/>
      <c r="I35" s="132"/>
      <c r="J35" s="133"/>
      <c r="K35" s="130"/>
      <c r="L35" s="24"/>
      <c r="M35" s="26"/>
      <c r="N35" s="132"/>
      <c r="O35" s="133"/>
      <c r="P35" s="130"/>
      <c r="Q35" s="24"/>
      <c r="R35" s="26"/>
      <c r="S35" s="132"/>
      <c r="T35" s="26"/>
      <c r="U35" s="26"/>
      <c r="V35" s="26"/>
      <c r="W35" s="130"/>
    </row>
    <row r="36" spans="1:23" s="14" customFormat="1" ht="1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</row>
    <row r="37" spans="1:23" ht="44.25" customHeight="1">
      <c r="A37" s="26"/>
      <c r="B37" s="37"/>
      <c r="C37" s="135"/>
      <c r="D37" s="132"/>
      <c r="E37" s="28"/>
      <c r="F37" s="29"/>
      <c r="G37" s="28"/>
      <c r="H37" s="24"/>
      <c r="I37" s="24"/>
      <c r="J37" s="28"/>
      <c r="K37" s="29"/>
      <c r="L37" s="30"/>
      <c r="M37" s="24"/>
      <c r="N37" s="24"/>
      <c r="O37" s="28"/>
      <c r="P37" s="29"/>
      <c r="Q37" s="30"/>
      <c r="R37" s="24"/>
      <c r="S37" s="24"/>
      <c r="T37" s="24"/>
      <c r="U37" s="24"/>
      <c r="V37" s="24"/>
      <c r="W37" s="132"/>
    </row>
    <row r="38" spans="1:25" ht="75" customHeight="1">
      <c r="A38" s="38"/>
      <c r="B38" s="39"/>
      <c r="C38" s="135"/>
      <c r="D38" s="132"/>
      <c r="E38" s="28"/>
      <c r="F38" s="31"/>
      <c r="G38" s="28"/>
      <c r="H38" s="24"/>
      <c r="I38" s="24"/>
      <c r="J38" s="28"/>
      <c r="K38" s="30"/>
      <c r="L38" s="32"/>
      <c r="M38" s="24"/>
      <c r="N38" s="24"/>
      <c r="O38" s="28"/>
      <c r="P38" s="30"/>
      <c r="Q38" s="32"/>
      <c r="R38" s="24"/>
      <c r="S38" s="24"/>
      <c r="T38" s="24"/>
      <c r="U38" s="24"/>
      <c r="V38" s="24"/>
      <c r="W38" s="134"/>
      <c r="Y38" s="16"/>
    </row>
    <row r="39" spans="1:23" ht="147.75" customHeight="1">
      <c r="A39" s="38"/>
      <c r="B39" s="39"/>
      <c r="C39" s="34"/>
      <c r="D39" s="26"/>
      <c r="E39" s="28"/>
      <c r="F39" s="32"/>
      <c r="G39" s="28"/>
      <c r="H39" s="24"/>
      <c r="I39" s="24"/>
      <c r="J39" s="28"/>
      <c r="K39" s="32"/>
      <c r="L39" s="30"/>
      <c r="M39" s="24"/>
      <c r="N39" s="24"/>
      <c r="O39" s="28"/>
      <c r="P39" s="32"/>
      <c r="Q39" s="30"/>
      <c r="R39" s="24"/>
      <c r="S39" s="24"/>
      <c r="T39" s="24"/>
      <c r="U39" s="24"/>
      <c r="V39" s="24"/>
      <c r="W39" s="26"/>
    </row>
    <row r="40" spans="1:23" ht="123.75" customHeight="1">
      <c r="A40" s="38"/>
      <c r="B40" s="39"/>
      <c r="C40" s="34"/>
      <c r="D40" s="26"/>
      <c r="E40" s="28"/>
      <c r="F40" s="35"/>
      <c r="G40" s="36"/>
      <c r="H40" s="24"/>
      <c r="I40" s="24"/>
      <c r="J40" s="28"/>
      <c r="K40" s="35"/>
      <c r="L40" s="30"/>
      <c r="M40" s="24"/>
      <c r="N40" s="24"/>
      <c r="O40" s="28"/>
      <c r="P40" s="35"/>
      <c r="Q40" s="30"/>
      <c r="R40" s="24"/>
      <c r="S40" s="24"/>
      <c r="T40" s="24"/>
      <c r="U40" s="24"/>
      <c r="V40" s="24"/>
      <c r="W40" s="26"/>
    </row>
    <row r="41" spans="1:23" ht="18" customHeight="1">
      <c r="A41" s="40"/>
      <c r="B41" s="41"/>
      <c r="C41" s="40"/>
      <c r="D41" s="40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3"/>
    </row>
    <row r="43" ht="6" customHeight="1">
      <c r="B43" s="13"/>
    </row>
    <row r="44" s="3" customFormat="1" ht="15">
      <c r="B44" s="2"/>
    </row>
    <row r="50" spans="5:22" ht="15">
      <c r="E50" s="28"/>
      <c r="F50" s="29"/>
      <c r="G50" s="28"/>
      <c r="H50" s="24"/>
      <c r="I50" s="24"/>
      <c r="J50" s="28"/>
      <c r="K50" s="29"/>
      <c r="L50" s="30"/>
      <c r="M50" s="24"/>
      <c r="N50" s="24"/>
      <c r="O50" s="28"/>
      <c r="P50" s="29"/>
      <c r="Q50" s="30"/>
      <c r="R50" s="24"/>
      <c r="S50" s="22"/>
      <c r="T50" s="24"/>
      <c r="U50" s="24"/>
      <c r="V50" s="24"/>
    </row>
    <row r="51" spans="5:22" ht="15">
      <c r="E51" s="28"/>
      <c r="F51" s="31"/>
      <c r="G51" s="28"/>
      <c r="H51" s="24"/>
      <c r="I51" s="24"/>
      <c r="J51" s="28"/>
      <c r="K51" s="30"/>
      <c r="L51" s="32"/>
      <c r="M51" s="24"/>
      <c r="N51" s="24"/>
      <c r="O51" s="28"/>
      <c r="P51" s="30"/>
      <c r="Q51" s="32"/>
      <c r="R51" s="24"/>
      <c r="S51" s="22"/>
      <c r="T51" s="24"/>
      <c r="U51" s="24"/>
      <c r="V51" s="24"/>
    </row>
  </sheetData>
  <sheetProtection/>
  <mergeCells count="54">
    <mergeCell ref="W37:W38"/>
    <mergeCell ref="O34:O35"/>
    <mergeCell ref="P34:P35"/>
    <mergeCell ref="Q34:R34"/>
    <mergeCell ref="S34:S35"/>
    <mergeCell ref="C37:C38"/>
    <mergeCell ref="D37:D38"/>
    <mergeCell ref="O32:S32"/>
    <mergeCell ref="W32:W35"/>
    <mergeCell ref="K33:N33"/>
    <mergeCell ref="P33:S33"/>
    <mergeCell ref="E34:E35"/>
    <mergeCell ref="F34:F35"/>
    <mergeCell ref="G34:H34"/>
    <mergeCell ref="I34:I35"/>
    <mergeCell ref="J34:J35"/>
    <mergeCell ref="F33:I33"/>
    <mergeCell ref="A32:A35"/>
    <mergeCell ref="B32:B35"/>
    <mergeCell ref="C32:C35"/>
    <mergeCell ref="D32:D35"/>
    <mergeCell ref="E32:I32"/>
    <mergeCell ref="J32:N32"/>
    <mergeCell ref="K34:K35"/>
    <mergeCell ref="L34:M34"/>
    <mergeCell ref="N34:N35"/>
    <mergeCell ref="J9:N9"/>
    <mergeCell ref="E9:I9"/>
    <mergeCell ref="A9:A12"/>
    <mergeCell ref="B9:B12"/>
    <mergeCell ref="C9:C12"/>
    <mergeCell ref="D9:D12"/>
    <mergeCell ref="I11:I12"/>
    <mergeCell ref="F11:F12"/>
    <mergeCell ref="U11:V11"/>
    <mergeCell ref="J11:J12"/>
    <mergeCell ref="N11:N12"/>
    <mergeCell ref="G11:H11"/>
    <mergeCell ref="U10:V10"/>
    <mergeCell ref="O9:S9"/>
    <mergeCell ref="P10:S10"/>
    <mergeCell ref="P11:P12"/>
    <mergeCell ref="Q11:R11"/>
    <mergeCell ref="O11:O12"/>
    <mergeCell ref="W9:W12"/>
    <mergeCell ref="C7:U7"/>
    <mergeCell ref="F10:I10"/>
    <mergeCell ref="W14:W15"/>
    <mergeCell ref="S11:S12"/>
    <mergeCell ref="E11:E12"/>
    <mergeCell ref="K10:N10"/>
    <mergeCell ref="K11:K12"/>
    <mergeCell ref="L11:M11"/>
    <mergeCell ref="T11:T12"/>
  </mergeCells>
  <printOptions/>
  <pageMargins left="0.31496062992125984" right="0.11811023622047245" top="0.3937007874015748" bottom="0.1968503937007874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view="pageBreakPreview" zoomScale="74" zoomScaleNormal="68" zoomScaleSheetLayoutView="74" zoomScalePageLayoutView="0" workbookViewId="0" topLeftCell="A40">
      <selection activeCell="U41" sqref="U41"/>
    </sheetView>
  </sheetViews>
  <sheetFormatPr defaultColWidth="9.00390625" defaultRowHeight="12.75"/>
  <cols>
    <col min="1" max="1" width="3.375" style="0" customWidth="1"/>
    <col min="2" max="2" width="45.375" style="0" customWidth="1"/>
    <col min="3" max="3" width="11.375" style="0" customWidth="1"/>
    <col min="4" max="4" width="16.00390625" style="0" customWidth="1"/>
    <col min="5" max="5" width="15.125" style="0" customWidth="1"/>
    <col min="6" max="6" width="7.625" style="0" hidden="1" customWidth="1"/>
    <col min="7" max="7" width="8.625" style="0" customWidth="1"/>
    <col min="8" max="8" width="13.125" style="0" customWidth="1"/>
    <col min="9" max="9" width="7.00390625" style="0" hidden="1" customWidth="1"/>
    <col min="10" max="10" width="12.875" style="0" customWidth="1"/>
    <col min="11" max="11" width="7.00390625" style="0" hidden="1" customWidth="1"/>
    <col min="12" max="12" width="9.25390625" style="0" customWidth="1"/>
    <col min="13" max="13" width="11.625" style="0" customWidth="1"/>
    <col min="14" max="14" width="7.125" style="0" hidden="1" customWidth="1"/>
    <col min="15" max="15" width="13.25390625" style="0" customWidth="1"/>
    <col min="16" max="16" width="7.00390625" style="0" hidden="1" customWidth="1"/>
    <col min="17" max="17" width="10.375" style="0" customWidth="1"/>
    <col min="18" max="18" width="8.75390625" style="0" customWidth="1"/>
    <col min="19" max="19" width="7.625" style="0" hidden="1" customWidth="1"/>
    <col min="20" max="20" width="10.875" style="0" customWidth="1"/>
    <col min="21" max="21" width="9.125" style="0" customWidth="1"/>
    <col min="22" max="22" width="13.625" style="0" customWidth="1"/>
    <col min="23" max="23" width="25.00390625" style="0" customWidth="1"/>
    <col min="25" max="25" width="9.625" style="0" customWidth="1"/>
  </cols>
  <sheetData>
    <row r="1" spans="8:22" s="1" customFormat="1" ht="15.75">
      <c r="H1" s="9">
        <v>2</v>
      </c>
      <c r="M1" s="9"/>
      <c r="O1" s="9"/>
      <c r="R1" s="9"/>
      <c r="V1" s="105" t="s">
        <v>39</v>
      </c>
    </row>
    <row r="2" spans="8:15" s="1" customFormat="1" ht="12.75">
      <c r="H2" s="9"/>
      <c r="M2" s="9"/>
      <c r="O2" s="9"/>
    </row>
    <row r="3" spans="8:15" s="1" customFormat="1" ht="12.75" customHeight="1">
      <c r="H3" s="9"/>
      <c r="M3" s="9"/>
      <c r="O3" s="9"/>
    </row>
    <row r="4" spans="8:15" s="1" customFormat="1" ht="12.75">
      <c r="H4" s="9"/>
      <c r="M4" s="9"/>
      <c r="O4" s="9"/>
    </row>
    <row r="5" s="1" customFormat="1" ht="12" hidden="1"/>
    <row r="6" spans="8:15" s="53" customFormat="1" ht="18.75">
      <c r="H6" s="54" t="s">
        <v>40</v>
      </c>
      <c r="J6" s="5"/>
      <c r="O6" s="5"/>
    </row>
    <row r="7" spans="2:21" s="53" customFormat="1" ht="35.25" customHeight="1">
      <c r="B7" s="157" t="s">
        <v>58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12"/>
      <c r="T7" s="112"/>
      <c r="U7" s="112"/>
    </row>
    <row r="8" spans="5:15" s="1" customFormat="1" ht="13.5" customHeight="1">
      <c r="E8" s="5"/>
      <c r="J8" s="5"/>
      <c r="O8" s="5"/>
    </row>
    <row r="9" spans="1:23" s="66" customFormat="1" ht="14.25" customHeight="1">
      <c r="A9" s="142" t="s">
        <v>3</v>
      </c>
      <c r="B9" s="142" t="s">
        <v>4</v>
      </c>
      <c r="C9" s="142" t="s">
        <v>8</v>
      </c>
      <c r="D9" s="156" t="s">
        <v>37</v>
      </c>
      <c r="E9" s="156"/>
      <c r="F9" s="148"/>
      <c r="G9" s="148"/>
      <c r="H9" s="148"/>
      <c r="I9" s="148"/>
      <c r="J9" s="147" t="s">
        <v>29</v>
      </c>
      <c r="K9" s="148"/>
      <c r="L9" s="148"/>
      <c r="M9" s="148"/>
      <c r="N9" s="148"/>
      <c r="O9" s="147"/>
      <c r="P9" s="148"/>
      <c r="Q9" s="148"/>
      <c r="R9" s="148"/>
      <c r="S9" s="148"/>
      <c r="T9" s="148"/>
      <c r="U9" s="149"/>
      <c r="V9" s="148"/>
      <c r="W9" s="150"/>
    </row>
    <row r="10" spans="1:23" s="66" customFormat="1" ht="14.25" customHeight="1">
      <c r="A10" s="142"/>
      <c r="B10" s="142"/>
      <c r="C10" s="142"/>
      <c r="D10" s="156"/>
      <c r="E10" s="67"/>
      <c r="F10" s="147" t="s">
        <v>21</v>
      </c>
      <c r="G10" s="147"/>
      <c r="H10" s="147"/>
      <c r="I10" s="151"/>
      <c r="J10" s="67"/>
      <c r="K10" s="147" t="s">
        <v>35</v>
      </c>
      <c r="L10" s="147"/>
      <c r="M10" s="147"/>
      <c r="N10" s="151"/>
      <c r="O10" s="67"/>
      <c r="P10" s="147" t="s">
        <v>36</v>
      </c>
      <c r="Q10" s="147"/>
      <c r="R10" s="147"/>
      <c r="S10" s="151"/>
      <c r="T10" s="65"/>
      <c r="U10" s="147" t="s">
        <v>47</v>
      </c>
      <c r="V10" s="150"/>
      <c r="W10" s="152" t="s">
        <v>48</v>
      </c>
    </row>
    <row r="11" spans="1:23" s="66" customFormat="1" ht="31.5" customHeight="1">
      <c r="A11" s="142"/>
      <c r="B11" s="142"/>
      <c r="C11" s="142"/>
      <c r="D11" s="142"/>
      <c r="E11" s="143" t="s">
        <v>69</v>
      </c>
      <c r="F11" s="141" t="s">
        <v>28</v>
      </c>
      <c r="G11" s="141" t="s">
        <v>6</v>
      </c>
      <c r="H11" s="141"/>
      <c r="I11" s="141" t="s">
        <v>20</v>
      </c>
      <c r="J11" s="143" t="s">
        <v>5</v>
      </c>
      <c r="K11" s="141" t="s">
        <v>28</v>
      </c>
      <c r="L11" s="141" t="s">
        <v>6</v>
      </c>
      <c r="M11" s="141"/>
      <c r="N11" s="141" t="s">
        <v>20</v>
      </c>
      <c r="O11" s="143" t="s">
        <v>5</v>
      </c>
      <c r="P11" s="141" t="s">
        <v>28</v>
      </c>
      <c r="Q11" s="141" t="s">
        <v>6</v>
      </c>
      <c r="R11" s="141"/>
      <c r="S11" s="141" t="s">
        <v>20</v>
      </c>
      <c r="T11" s="143" t="s">
        <v>5</v>
      </c>
      <c r="U11" s="141" t="s">
        <v>6</v>
      </c>
      <c r="V11" s="141"/>
      <c r="W11" s="153"/>
    </row>
    <row r="12" spans="1:23" s="66" customFormat="1" ht="70.5" customHeight="1">
      <c r="A12" s="142"/>
      <c r="B12" s="142"/>
      <c r="C12" s="142"/>
      <c r="D12" s="142"/>
      <c r="E12" s="144"/>
      <c r="F12" s="142"/>
      <c r="G12" s="61" t="s">
        <v>7</v>
      </c>
      <c r="H12" s="61" t="s">
        <v>22</v>
      </c>
      <c r="I12" s="142"/>
      <c r="J12" s="144"/>
      <c r="K12" s="142"/>
      <c r="L12" s="61" t="s">
        <v>7</v>
      </c>
      <c r="M12" s="61" t="s">
        <v>22</v>
      </c>
      <c r="N12" s="142"/>
      <c r="O12" s="144"/>
      <c r="P12" s="142"/>
      <c r="Q12" s="61" t="s">
        <v>7</v>
      </c>
      <c r="R12" s="61" t="s">
        <v>70</v>
      </c>
      <c r="S12" s="142"/>
      <c r="T12" s="144"/>
      <c r="U12" s="61" t="s">
        <v>7</v>
      </c>
      <c r="V12" s="61" t="s">
        <v>22</v>
      </c>
      <c r="W12" s="141"/>
    </row>
    <row r="13" spans="1:23" s="69" customFormat="1" ht="15.75">
      <c r="A13" s="68" t="s">
        <v>11</v>
      </c>
      <c r="B13" s="68" t="s">
        <v>0</v>
      </c>
      <c r="C13" s="68" t="s">
        <v>9</v>
      </c>
      <c r="D13" s="68" t="s">
        <v>10</v>
      </c>
      <c r="E13" s="68" t="s">
        <v>12</v>
      </c>
      <c r="F13" s="68" t="s">
        <v>13</v>
      </c>
      <c r="G13" s="68" t="s">
        <v>13</v>
      </c>
      <c r="H13" s="68" t="s">
        <v>14</v>
      </c>
      <c r="I13" s="68" t="s">
        <v>16</v>
      </c>
      <c r="J13" s="68" t="s">
        <v>15</v>
      </c>
      <c r="K13" s="68" t="s">
        <v>1</v>
      </c>
      <c r="L13" s="68" t="s">
        <v>16</v>
      </c>
      <c r="M13" s="68" t="s">
        <v>17</v>
      </c>
      <c r="N13" s="68" t="s">
        <v>23</v>
      </c>
      <c r="O13" s="68" t="s">
        <v>1</v>
      </c>
      <c r="P13" s="68" t="s">
        <v>25</v>
      </c>
      <c r="Q13" s="68" t="s">
        <v>18</v>
      </c>
      <c r="R13" s="68" t="s">
        <v>19</v>
      </c>
      <c r="S13" s="68" t="s">
        <v>27</v>
      </c>
      <c r="T13" s="68" t="s">
        <v>23</v>
      </c>
      <c r="U13" s="68" t="s">
        <v>24</v>
      </c>
      <c r="V13" s="68" t="s">
        <v>25</v>
      </c>
      <c r="W13" s="68" t="s">
        <v>26</v>
      </c>
    </row>
    <row r="14" spans="1:23" s="53" customFormat="1" ht="220.5" customHeight="1">
      <c r="A14" s="61">
        <v>1</v>
      </c>
      <c r="B14" s="75" t="s">
        <v>64</v>
      </c>
      <c r="C14" s="81" t="s">
        <v>49</v>
      </c>
      <c r="D14" s="82" t="s">
        <v>56</v>
      </c>
      <c r="E14" s="55">
        <f>G14+H14</f>
        <v>850</v>
      </c>
      <c r="F14" s="83"/>
      <c r="G14" s="55">
        <v>0</v>
      </c>
      <c r="H14" s="84">
        <v>850</v>
      </c>
      <c r="I14" s="82"/>
      <c r="J14" s="55">
        <f>L14+M14</f>
        <v>0</v>
      </c>
      <c r="K14" s="83"/>
      <c r="L14" s="55">
        <v>0</v>
      </c>
      <c r="M14" s="84">
        <v>0</v>
      </c>
      <c r="N14" s="82"/>
      <c r="O14" s="55">
        <f>Q14+R14</f>
        <v>0</v>
      </c>
      <c r="P14" s="83"/>
      <c r="Q14" s="55">
        <v>0</v>
      </c>
      <c r="R14" s="84">
        <v>0</v>
      </c>
      <c r="S14" s="82"/>
      <c r="T14" s="84">
        <f>U14+V14</f>
        <v>0</v>
      </c>
      <c r="U14" s="84">
        <v>0</v>
      </c>
      <c r="V14" s="84">
        <v>0</v>
      </c>
      <c r="W14" s="82" t="s">
        <v>60</v>
      </c>
    </row>
    <row r="15" spans="1:25" s="53" customFormat="1" ht="177" customHeight="1">
      <c r="A15" s="68" t="s">
        <v>0</v>
      </c>
      <c r="B15" s="75" t="s">
        <v>65</v>
      </c>
      <c r="C15" s="81" t="s">
        <v>49</v>
      </c>
      <c r="D15" s="82" t="s">
        <v>56</v>
      </c>
      <c r="E15" s="55">
        <f>G15+H15</f>
        <v>300</v>
      </c>
      <c r="F15" s="87">
        <v>2100</v>
      </c>
      <c r="G15" s="55">
        <v>0</v>
      </c>
      <c r="H15" s="84">
        <v>300</v>
      </c>
      <c r="I15" s="82"/>
      <c r="J15" s="55">
        <f>L15+M15</f>
        <v>0</v>
      </c>
      <c r="K15" s="55">
        <v>2270</v>
      </c>
      <c r="L15" s="55">
        <v>0</v>
      </c>
      <c r="M15" s="84">
        <v>0</v>
      </c>
      <c r="N15" s="82"/>
      <c r="O15" s="55">
        <f>Q15+R15</f>
        <v>0</v>
      </c>
      <c r="P15" s="55">
        <v>2413</v>
      </c>
      <c r="Q15" s="55">
        <v>0</v>
      </c>
      <c r="R15" s="84">
        <v>0</v>
      </c>
      <c r="S15" s="82"/>
      <c r="T15" s="84">
        <f>U15+V15</f>
        <v>0</v>
      </c>
      <c r="U15" s="84">
        <v>0</v>
      </c>
      <c r="V15" s="84">
        <v>0</v>
      </c>
      <c r="W15" s="82" t="s">
        <v>61</v>
      </c>
      <c r="Y15" s="70"/>
    </row>
    <row r="16" spans="1:23" s="53" customFormat="1" ht="234" customHeight="1">
      <c r="A16" s="59" t="s">
        <v>9</v>
      </c>
      <c r="B16" s="76" t="s">
        <v>66</v>
      </c>
      <c r="C16" s="81" t="s">
        <v>49</v>
      </c>
      <c r="D16" s="82" t="s">
        <v>56</v>
      </c>
      <c r="E16" s="55">
        <f>G16+H16</f>
        <v>40</v>
      </c>
      <c r="F16" s="89"/>
      <c r="G16" s="55">
        <v>0</v>
      </c>
      <c r="H16" s="84">
        <v>40</v>
      </c>
      <c r="I16" s="82"/>
      <c r="J16" s="55">
        <f>L16+M16</f>
        <v>179.3</v>
      </c>
      <c r="K16" s="89"/>
      <c r="L16" s="55">
        <v>0</v>
      </c>
      <c r="M16" s="84">
        <v>179.3</v>
      </c>
      <c r="N16" s="82"/>
      <c r="O16" s="55">
        <f>Q16+R16</f>
        <v>1017</v>
      </c>
      <c r="P16" s="89"/>
      <c r="Q16" s="55">
        <v>0</v>
      </c>
      <c r="R16" s="84">
        <v>1017</v>
      </c>
      <c r="S16" s="82"/>
      <c r="T16" s="84">
        <f>U16+V16</f>
        <v>1000</v>
      </c>
      <c r="U16" s="84">
        <v>0</v>
      </c>
      <c r="V16" s="84">
        <v>1000</v>
      </c>
      <c r="W16" s="82" t="s">
        <v>61</v>
      </c>
    </row>
    <row r="17" spans="1:23" s="53" customFormat="1" ht="72" customHeight="1">
      <c r="A17" s="96"/>
      <c r="B17" s="100"/>
      <c r="C17" s="101"/>
      <c r="D17" s="99"/>
      <c r="E17" s="97"/>
      <c r="F17" s="98"/>
      <c r="G17" s="97"/>
      <c r="H17" s="102">
        <v>3</v>
      </c>
      <c r="I17" s="99"/>
      <c r="J17" s="97"/>
      <c r="K17" s="98"/>
      <c r="L17" s="97"/>
      <c r="M17" s="103"/>
      <c r="N17" s="99"/>
      <c r="O17" s="97"/>
      <c r="P17" s="98"/>
      <c r="Q17" s="104"/>
      <c r="R17" s="103"/>
      <c r="S17" s="99"/>
      <c r="T17" s="103"/>
      <c r="U17" s="103"/>
      <c r="V17" s="106" t="s">
        <v>39</v>
      </c>
      <c r="W17" s="99"/>
    </row>
    <row r="18" spans="1:23" s="53" customFormat="1" ht="204.75" customHeight="1">
      <c r="A18" s="59" t="s">
        <v>10</v>
      </c>
      <c r="B18" s="76" t="s">
        <v>67</v>
      </c>
      <c r="C18" s="81" t="s">
        <v>49</v>
      </c>
      <c r="D18" s="82" t="s">
        <v>56</v>
      </c>
      <c r="E18" s="55">
        <f>G18+H18</f>
        <v>60</v>
      </c>
      <c r="F18" s="89"/>
      <c r="G18" s="55">
        <v>0</v>
      </c>
      <c r="H18" s="84">
        <v>60</v>
      </c>
      <c r="I18" s="82"/>
      <c r="J18" s="55">
        <f>L18+M18</f>
        <v>1100</v>
      </c>
      <c r="K18" s="89"/>
      <c r="L18" s="55">
        <v>0</v>
      </c>
      <c r="M18" s="84">
        <v>1100</v>
      </c>
      <c r="N18" s="82"/>
      <c r="O18" s="55">
        <f>Q18+R18</f>
        <v>400</v>
      </c>
      <c r="P18" s="89"/>
      <c r="Q18" s="55">
        <v>0</v>
      </c>
      <c r="R18" s="84">
        <v>400</v>
      </c>
      <c r="S18" s="82"/>
      <c r="T18" s="84">
        <f>U18+V18</f>
        <v>450</v>
      </c>
      <c r="U18" s="84">
        <v>0</v>
      </c>
      <c r="V18" s="84">
        <v>450</v>
      </c>
      <c r="W18" s="82" t="s">
        <v>61</v>
      </c>
    </row>
    <row r="19" spans="1:23" s="53" customFormat="1" ht="33" customHeight="1">
      <c r="A19" s="50"/>
      <c r="B19" s="51" t="s">
        <v>2</v>
      </c>
      <c r="C19" s="50"/>
      <c r="D19" s="50"/>
      <c r="E19" s="90">
        <f>SUM(E14:E18)</f>
        <v>1250</v>
      </c>
      <c r="F19" s="90">
        <f>SUM(F14:F15)</f>
        <v>2100</v>
      </c>
      <c r="G19" s="90">
        <f>SUM(G14:G18)</f>
        <v>0</v>
      </c>
      <c r="H19" s="90">
        <f>H14+H15+H16+H18</f>
        <v>1250</v>
      </c>
      <c r="I19" s="90">
        <f>SUM(I14:I15)</f>
        <v>0</v>
      </c>
      <c r="J19" s="90">
        <f aca="true" t="shared" si="0" ref="J19:V19">SUM(J14:J18)</f>
        <v>1279.3</v>
      </c>
      <c r="K19" s="90">
        <f t="shared" si="0"/>
        <v>2270</v>
      </c>
      <c r="L19" s="90">
        <f t="shared" si="0"/>
        <v>0</v>
      </c>
      <c r="M19" s="90">
        <f t="shared" si="0"/>
        <v>1279.3</v>
      </c>
      <c r="N19" s="90">
        <f t="shared" si="0"/>
        <v>0</v>
      </c>
      <c r="O19" s="90">
        <f t="shared" si="0"/>
        <v>1417</v>
      </c>
      <c r="P19" s="90">
        <f t="shared" si="0"/>
        <v>2413</v>
      </c>
      <c r="Q19" s="90">
        <f t="shared" si="0"/>
        <v>0</v>
      </c>
      <c r="R19" s="90">
        <f t="shared" si="0"/>
        <v>1417</v>
      </c>
      <c r="S19" s="90">
        <f t="shared" si="0"/>
        <v>0</v>
      </c>
      <c r="T19" s="90">
        <f t="shared" si="0"/>
        <v>1450</v>
      </c>
      <c r="U19" s="90">
        <f t="shared" si="0"/>
        <v>0</v>
      </c>
      <c r="V19" s="90">
        <f t="shared" si="0"/>
        <v>1450</v>
      </c>
      <c r="W19" s="52"/>
    </row>
    <row r="20" s="53" customFormat="1" ht="15"/>
    <row r="21" s="53" customFormat="1" ht="19.5" customHeight="1">
      <c r="B21" s="71"/>
    </row>
    <row r="22" spans="8:15" s="53" customFormat="1" ht="18.75">
      <c r="H22" s="54" t="s">
        <v>40</v>
      </c>
      <c r="J22" s="5"/>
      <c r="O22" s="5"/>
    </row>
    <row r="23" spans="2:21" s="53" customFormat="1" ht="21.75" customHeight="1">
      <c r="B23" s="157" t="s">
        <v>68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9"/>
      <c r="T23" s="159"/>
      <c r="U23" s="159"/>
    </row>
    <row r="24" s="53" customFormat="1" ht="15"/>
    <row r="25" spans="1:23" s="66" customFormat="1" ht="14.25" customHeight="1">
      <c r="A25" s="142" t="s">
        <v>3</v>
      </c>
      <c r="B25" s="142" t="s">
        <v>4</v>
      </c>
      <c r="C25" s="142" t="s">
        <v>8</v>
      </c>
      <c r="D25" s="156" t="s">
        <v>37</v>
      </c>
      <c r="E25" s="156"/>
      <c r="F25" s="148"/>
      <c r="G25" s="148"/>
      <c r="H25" s="148"/>
      <c r="I25" s="148"/>
      <c r="J25" s="147" t="s">
        <v>29</v>
      </c>
      <c r="K25" s="148"/>
      <c r="L25" s="148"/>
      <c r="M25" s="148"/>
      <c r="N25" s="148"/>
      <c r="O25" s="147"/>
      <c r="P25" s="148"/>
      <c r="Q25" s="148"/>
      <c r="R25" s="148"/>
      <c r="S25" s="148"/>
      <c r="T25" s="148"/>
      <c r="U25" s="149"/>
      <c r="V25" s="148"/>
      <c r="W25" s="150"/>
    </row>
    <row r="26" spans="1:23" s="66" customFormat="1" ht="14.25" customHeight="1">
      <c r="A26" s="142"/>
      <c r="B26" s="142"/>
      <c r="C26" s="142"/>
      <c r="D26" s="156"/>
      <c r="E26" s="67"/>
      <c r="F26" s="147" t="s">
        <v>21</v>
      </c>
      <c r="G26" s="147"/>
      <c r="H26" s="147"/>
      <c r="I26" s="151"/>
      <c r="J26" s="67"/>
      <c r="K26" s="147" t="s">
        <v>35</v>
      </c>
      <c r="L26" s="147"/>
      <c r="M26" s="147"/>
      <c r="N26" s="151"/>
      <c r="O26" s="67"/>
      <c r="P26" s="147" t="s">
        <v>36</v>
      </c>
      <c r="Q26" s="147"/>
      <c r="R26" s="147"/>
      <c r="S26" s="151"/>
      <c r="T26" s="65"/>
      <c r="U26" s="147" t="s">
        <v>47</v>
      </c>
      <c r="V26" s="150"/>
      <c r="W26" s="152" t="s">
        <v>48</v>
      </c>
    </row>
    <row r="27" spans="1:23" s="66" customFormat="1" ht="31.5" customHeight="1">
      <c r="A27" s="142"/>
      <c r="B27" s="142"/>
      <c r="C27" s="142"/>
      <c r="D27" s="142"/>
      <c r="E27" s="143" t="s">
        <v>69</v>
      </c>
      <c r="F27" s="141" t="s">
        <v>28</v>
      </c>
      <c r="G27" s="141" t="s">
        <v>6</v>
      </c>
      <c r="H27" s="141"/>
      <c r="I27" s="141" t="s">
        <v>20</v>
      </c>
      <c r="J27" s="143" t="s">
        <v>5</v>
      </c>
      <c r="K27" s="141" t="s">
        <v>28</v>
      </c>
      <c r="L27" s="141" t="s">
        <v>6</v>
      </c>
      <c r="M27" s="141"/>
      <c r="N27" s="141" t="s">
        <v>20</v>
      </c>
      <c r="O27" s="143" t="s">
        <v>5</v>
      </c>
      <c r="P27" s="141" t="s">
        <v>28</v>
      </c>
      <c r="Q27" s="141" t="s">
        <v>6</v>
      </c>
      <c r="R27" s="141"/>
      <c r="S27" s="141" t="s">
        <v>20</v>
      </c>
      <c r="T27" s="143" t="s">
        <v>5</v>
      </c>
      <c r="U27" s="141" t="s">
        <v>6</v>
      </c>
      <c r="V27" s="141"/>
      <c r="W27" s="153"/>
    </row>
    <row r="28" spans="1:23" s="66" customFormat="1" ht="70.5" customHeight="1">
      <c r="A28" s="142"/>
      <c r="B28" s="142"/>
      <c r="C28" s="142"/>
      <c r="D28" s="142"/>
      <c r="E28" s="144"/>
      <c r="F28" s="142"/>
      <c r="G28" s="61" t="s">
        <v>7</v>
      </c>
      <c r="H28" s="61" t="s">
        <v>22</v>
      </c>
      <c r="I28" s="142"/>
      <c r="J28" s="144"/>
      <c r="K28" s="142"/>
      <c r="L28" s="61" t="s">
        <v>7</v>
      </c>
      <c r="M28" s="61" t="s">
        <v>22</v>
      </c>
      <c r="N28" s="142"/>
      <c r="O28" s="144"/>
      <c r="P28" s="142"/>
      <c r="Q28" s="61" t="s">
        <v>7</v>
      </c>
      <c r="R28" s="61" t="s">
        <v>70</v>
      </c>
      <c r="S28" s="142"/>
      <c r="T28" s="144"/>
      <c r="U28" s="61" t="s">
        <v>7</v>
      </c>
      <c r="V28" s="61" t="s">
        <v>22</v>
      </c>
      <c r="W28" s="141"/>
    </row>
    <row r="29" spans="1:23" s="69" customFormat="1" ht="15.75">
      <c r="A29" s="68" t="s">
        <v>11</v>
      </c>
      <c r="B29" s="68" t="s">
        <v>0</v>
      </c>
      <c r="C29" s="68" t="s">
        <v>9</v>
      </c>
      <c r="D29" s="68" t="s">
        <v>10</v>
      </c>
      <c r="E29" s="68" t="s">
        <v>12</v>
      </c>
      <c r="F29" s="68" t="s">
        <v>13</v>
      </c>
      <c r="G29" s="68" t="s">
        <v>13</v>
      </c>
      <c r="H29" s="68" t="s">
        <v>14</v>
      </c>
      <c r="I29" s="68" t="s">
        <v>16</v>
      </c>
      <c r="J29" s="68" t="s">
        <v>15</v>
      </c>
      <c r="K29" s="68" t="s">
        <v>1</v>
      </c>
      <c r="L29" s="68" t="s">
        <v>16</v>
      </c>
      <c r="M29" s="68" t="s">
        <v>17</v>
      </c>
      <c r="N29" s="68" t="s">
        <v>23</v>
      </c>
      <c r="O29" s="68" t="s">
        <v>1</v>
      </c>
      <c r="P29" s="68" t="s">
        <v>25</v>
      </c>
      <c r="Q29" s="68" t="s">
        <v>18</v>
      </c>
      <c r="R29" s="68" t="s">
        <v>19</v>
      </c>
      <c r="S29" s="68" t="s">
        <v>27</v>
      </c>
      <c r="T29" s="68" t="s">
        <v>23</v>
      </c>
      <c r="U29" s="68" t="s">
        <v>24</v>
      </c>
      <c r="V29" s="68" t="s">
        <v>25</v>
      </c>
      <c r="W29" s="68" t="s">
        <v>26</v>
      </c>
    </row>
    <row r="30" spans="1:23" s="53" customFormat="1" ht="175.5" customHeight="1">
      <c r="A30" s="61">
        <v>1</v>
      </c>
      <c r="B30" s="75" t="s">
        <v>45</v>
      </c>
      <c r="C30" s="81" t="s">
        <v>49</v>
      </c>
      <c r="D30" s="82" t="s">
        <v>56</v>
      </c>
      <c r="E30" s="55">
        <f>G30+H30</f>
        <v>725</v>
      </c>
      <c r="F30" s="83"/>
      <c r="G30" s="55">
        <v>0</v>
      </c>
      <c r="H30" s="84">
        <v>725</v>
      </c>
      <c r="I30" s="82"/>
      <c r="J30" s="55">
        <f>L30+M30</f>
        <v>800</v>
      </c>
      <c r="K30" s="83"/>
      <c r="L30" s="55">
        <v>0</v>
      </c>
      <c r="M30" s="84">
        <v>800</v>
      </c>
      <c r="N30" s="82"/>
      <c r="O30" s="55">
        <f>Q30+R30</f>
        <v>864</v>
      </c>
      <c r="P30" s="83"/>
      <c r="Q30" s="55">
        <v>0</v>
      </c>
      <c r="R30" s="84">
        <v>864</v>
      </c>
      <c r="S30" s="82"/>
      <c r="T30" s="84">
        <f>U30+V30</f>
        <v>884</v>
      </c>
      <c r="U30" s="84">
        <v>0</v>
      </c>
      <c r="V30" s="84">
        <v>884</v>
      </c>
      <c r="W30" s="82" t="s">
        <v>41</v>
      </c>
    </row>
    <row r="31" spans="1:25" s="53" customFormat="1" ht="138.75" customHeight="1">
      <c r="A31" s="68" t="s">
        <v>0</v>
      </c>
      <c r="B31" s="75" t="s">
        <v>46</v>
      </c>
      <c r="C31" s="81" t="s">
        <v>49</v>
      </c>
      <c r="D31" s="82" t="s">
        <v>56</v>
      </c>
      <c r="E31" s="55">
        <f>G31+H31</f>
        <v>300</v>
      </c>
      <c r="F31" s="87">
        <v>2100</v>
      </c>
      <c r="G31" s="55">
        <v>0</v>
      </c>
      <c r="H31" s="84">
        <v>300</v>
      </c>
      <c r="I31" s="82"/>
      <c r="J31" s="55">
        <f>L31+M31</f>
        <v>320</v>
      </c>
      <c r="K31" s="55">
        <v>2270</v>
      </c>
      <c r="L31" s="55">
        <v>0</v>
      </c>
      <c r="M31" s="84">
        <v>320</v>
      </c>
      <c r="N31" s="82"/>
      <c r="O31" s="55">
        <f>Q31+R31</f>
        <v>350</v>
      </c>
      <c r="P31" s="55">
        <v>2413</v>
      </c>
      <c r="Q31" s="55">
        <v>0</v>
      </c>
      <c r="R31" s="84">
        <v>350</v>
      </c>
      <c r="S31" s="82"/>
      <c r="T31" s="84">
        <f>U31+V31</f>
        <v>400</v>
      </c>
      <c r="U31" s="84">
        <v>0</v>
      </c>
      <c r="V31" s="84">
        <v>400</v>
      </c>
      <c r="W31" s="82" t="s">
        <v>42</v>
      </c>
      <c r="Y31" s="70"/>
    </row>
    <row r="32" spans="1:23" s="53" customFormat="1" ht="29.25" customHeight="1">
      <c r="A32" s="59"/>
      <c r="B32" s="51" t="s">
        <v>2</v>
      </c>
      <c r="C32" s="60"/>
      <c r="D32" s="61"/>
      <c r="E32" s="56">
        <f>E30+E31</f>
        <v>1025</v>
      </c>
      <c r="F32" s="55">
        <f aca="true" t="shared" si="1" ref="F32:V32">F30+F31</f>
        <v>2100</v>
      </c>
      <c r="G32" s="55">
        <f t="shared" si="1"/>
        <v>0</v>
      </c>
      <c r="H32" s="56">
        <f t="shared" si="1"/>
        <v>1025</v>
      </c>
      <c r="I32" s="56">
        <f t="shared" si="1"/>
        <v>0</v>
      </c>
      <c r="J32" s="56">
        <f t="shared" si="1"/>
        <v>1120</v>
      </c>
      <c r="K32" s="55">
        <f t="shared" si="1"/>
        <v>2270</v>
      </c>
      <c r="L32" s="55">
        <f t="shared" si="1"/>
        <v>0</v>
      </c>
      <c r="M32" s="56">
        <f t="shared" si="1"/>
        <v>1120</v>
      </c>
      <c r="N32" s="56">
        <f t="shared" si="1"/>
        <v>0</v>
      </c>
      <c r="O32" s="56">
        <f t="shared" si="1"/>
        <v>1214</v>
      </c>
      <c r="P32" s="55">
        <f t="shared" si="1"/>
        <v>2413</v>
      </c>
      <c r="Q32" s="55">
        <f t="shared" si="1"/>
        <v>0</v>
      </c>
      <c r="R32" s="56">
        <f t="shared" si="1"/>
        <v>1214</v>
      </c>
      <c r="S32" s="56">
        <f t="shared" si="1"/>
        <v>0</v>
      </c>
      <c r="T32" s="56">
        <f t="shared" si="1"/>
        <v>1284</v>
      </c>
      <c r="U32" s="56">
        <f t="shared" si="1"/>
        <v>0</v>
      </c>
      <c r="V32" s="56">
        <f t="shared" si="1"/>
        <v>1284</v>
      </c>
      <c r="W32" s="60"/>
    </row>
    <row r="33" spans="1:23" s="66" customFormat="1" ht="34.5" customHeight="1">
      <c r="A33" s="72"/>
      <c r="B33" s="72"/>
      <c r="C33" s="72"/>
      <c r="D33" s="72"/>
      <c r="E33" s="154"/>
      <c r="F33" s="155"/>
      <c r="G33" s="155"/>
      <c r="H33" s="155"/>
      <c r="I33" s="155"/>
      <c r="J33" s="154"/>
      <c r="K33" s="155"/>
      <c r="L33" s="155"/>
      <c r="M33" s="155"/>
      <c r="N33" s="155"/>
      <c r="O33" s="154"/>
      <c r="P33" s="155"/>
      <c r="Q33" s="155"/>
      <c r="R33" s="155"/>
      <c r="S33" s="155"/>
      <c r="T33" s="73"/>
      <c r="U33" s="73"/>
      <c r="V33" s="73"/>
      <c r="W33" s="72"/>
    </row>
    <row r="34" spans="1:23" s="66" customFormat="1" ht="34.5" customHeight="1">
      <c r="A34" s="72"/>
      <c r="B34" s="72"/>
      <c r="C34" s="72"/>
      <c r="D34" s="72"/>
      <c r="E34" s="95"/>
      <c r="F34" s="73"/>
      <c r="G34" s="73"/>
      <c r="H34" s="47">
        <v>4</v>
      </c>
      <c r="I34" s="73"/>
      <c r="J34" s="95"/>
      <c r="K34" s="73"/>
      <c r="L34" s="73"/>
      <c r="M34" s="73"/>
      <c r="N34" s="73"/>
      <c r="O34" s="95"/>
      <c r="P34" s="73"/>
      <c r="Q34" s="73"/>
      <c r="R34" s="73"/>
      <c r="S34" s="73"/>
      <c r="T34" s="73"/>
      <c r="U34" s="73"/>
      <c r="V34" s="107" t="s">
        <v>39</v>
      </c>
      <c r="W34" s="72"/>
    </row>
    <row r="35" spans="1:23" s="44" customFormat="1" ht="18.75">
      <c r="A35" s="80"/>
      <c r="B35" s="80"/>
      <c r="C35" s="80"/>
      <c r="D35" s="80"/>
      <c r="H35" s="54" t="s">
        <v>40</v>
      </c>
      <c r="J35" s="54"/>
      <c r="O35" s="54"/>
      <c r="W35" s="80"/>
    </row>
    <row r="36" spans="1:23" s="44" customFormat="1" ht="18.75">
      <c r="A36" s="80"/>
      <c r="B36" s="80"/>
      <c r="C36" s="80"/>
      <c r="D36" s="80"/>
      <c r="H36" s="54" t="s">
        <v>59</v>
      </c>
      <c r="J36" s="54"/>
      <c r="O36" s="54"/>
      <c r="W36" s="80"/>
    </row>
    <row r="37" spans="1:23" s="53" customFormat="1" ht="15.75">
      <c r="A37" s="72"/>
      <c r="B37" s="72"/>
      <c r="C37" s="72"/>
      <c r="D37" s="72"/>
      <c r="H37" s="5"/>
      <c r="J37" s="5"/>
      <c r="O37" s="5"/>
      <c r="W37" s="72"/>
    </row>
    <row r="38" spans="1:23" s="66" customFormat="1" ht="14.25" customHeight="1">
      <c r="A38" s="142" t="s">
        <v>3</v>
      </c>
      <c r="B38" s="142" t="s">
        <v>4</v>
      </c>
      <c r="C38" s="142" t="s">
        <v>8</v>
      </c>
      <c r="D38" s="156" t="s">
        <v>37</v>
      </c>
      <c r="E38" s="156"/>
      <c r="F38" s="148"/>
      <c r="G38" s="148"/>
      <c r="H38" s="148"/>
      <c r="I38" s="148"/>
      <c r="J38" s="147" t="s">
        <v>29</v>
      </c>
      <c r="K38" s="148"/>
      <c r="L38" s="148"/>
      <c r="M38" s="148"/>
      <c r="N38" s="148"/>
      <c r="O38" s="147"/>
      <c r="P38" s="148"/>
      <c r="Q38" s="148"/>
      <c r="R38" s="148"/>
      <c r="S38" s="148"/>
      <c r="T38" s="148"/>
      <c r="U38" s="149"/>
      <c r="V38" s="148"/>
      <c r="W38" s="150"/>
    </row>
    <row r="39" spans="1:23" s="66" customFormat="1" ht="14.25" customHeight="1">
      <c r="A39" s="142"/>
      <c r="B39" s="142"/>
      <c r="C39" s="142"/>
      <c r="D39" s="156"/>
      <c r="E39" s="67"/>
      <c r="F39" s="147" t="s">
        <v>21</v>
      </c>
      <c r="G39" s="147"/>
      <c r="H39" s="147"/>
      <c r="I39" s="151"/>
      <c r="J39" s="67"/>
      <c r="K39" s="147" t="s">
        <v>35</v>
      </c>
      <c r="L39" s="147"/>
      <c r="M39" s="147"/>
      <c r="N39" s="151"/>
      <c r="O39" s="67"/>
      <c r="P39" s="147" t="s">
        <v>36</v>
      </c>
      <c r="Q39" s="147"/>
      <c r="R39" s="147"/>
      <c r="S39" s="151"/>
      <c r="T39" s="65"/>
      <c r="U39" s="147" t="s">
        <v>47</v>
      </c>
      <c r="V39" s="150"/>
      <c r="W39" s="152" t="s">
        <v>48</v>
      </c>
    </row>
    <row r="40" spans="1:23" s="66" customFormat="1" ht="31.5" customHeight="1">
      <c r="A40" s="142"/>
      <c r="B40" s="142"/>
      <c r="C40" s="142"/>
      <c r="D40" s="142"/>
      <c r="E40" s="143" t="s">
        <v>69</v>
      </c>
      <c r="F40" s="141" t="s">
        <v>28</v>
      </c>
      <c r="G40" s="141" t="s">
        <v>6</v>
      </c>
      <c r="H40" s="141"/>
      <c r="I40" s="141" t="s">
        <v>20</v>
      </c>
      <c r="J40" s="143" t="s">
        <v>5</v>
      </c>
      <c r="K40" s="141" t="s">
        <v>28</v>
      </c>
      <c r="L40" s="141" t="s">
        <v>6</v>
      </c>
      <c r="M40" s="141"/>
      <c r="N40" s="141" t="s">
        <v>20</v>
      </c>
      <c r="O40" s="143" t="s">
        <v>5</v>
      </c>
      <c r="P40" s="141" t="s">
        <v>28</v>
      </c>
      <c r="Q40" s="141" t="s">
        <v>6</v>
      </c>
      <c r="R40" s="141"/>
      <c r="S40" s="141" t="s">
        <v>20</v>
      </c>
      <c r="T40" s="143" t="s">
        <v>5</v>
      </c>
      <c r="U40" s="141" t="s">
        <v>6</v>
      </c>
      <c r="V40" s="141"/>
      <c r="W40" s="153"/>
    </row>
    <row r="41" spans="1:23" s="66" customFormat="1" ht="70.5" customHeight="1">
      <c r="A41" s="142"/>
      <c r="B41" s="142"/>
      <c r="C41" s="142"/>
      <c r="D41" s="142"/>
      <c r="E41" s="144"/>
      <c r="F41" s="142"/>
      <c r="G41" s="61" t="s">
        <v>7</v>
      </c>
      <c r="H41" s="61" t="s">
        <v>22</v>
      </c>
      <c r="I41" s="142"/>
      <c r="J41" s="144"/>
      <c r="K41" s="142"/>
      <c r="L41" s="61" t="s">
        <v>7</v>
      </c>
      <c r="M41" s="61" t="s">
        <v>22</v>
      </c>
      <c r="N41" s="142"/>
      <c r="O41" s="144"/>
      <c r="P41" s="142"/>
      <c r="Q41" s="61" t="s">
        <v>7</v>
      </c>
      <c r="R41" s="61" t="s">
        <v>70</v>
      </c>
      <c r="S41" s="142"/>
      <c r="T41" s="144"/>
      <c r="U41" s="61" t="s">
        <v>7</v>
      </c>
      <c r="V41" s="61" t="s">
        <v>22</v>
      </c>
      <c r="W41" s="141"/>
    </row>
    <row r="42" spans="1:23" s="69" customFormat="1" ht="15.75">
      <c r="A42" s="68" t="s">
        <v>11</v>
      </c>
      <c r="B42" s="68" t="s">
        <v>0</v>
      </c>
      <c r="C42" s="68" t="s">
        <v>9</v>
      </c>
      <c r="D42" s="68" t="s">
        <v>10</v>
      </c>
      <c r="E42" s="68" t="s">
        <v>12</v>
      </c>
      <c r="F42" s="68" t="s">
        <v>13</v>
      </c>
      <c r="G42" s="68" t="s">
        <v>13</v>
      </c>
      <c r="H42" s="68" t="s">
        <v>14</v>
      </c>
      <c r="I42" s="68" t="s">
        <v>16</v>
      </c>
      <c r="J42" s="68" t="s">
        <v>15</v>
      </c>
      <c r="K42" s="68" t="s">
        <v>1</v>
      </c>
      <c r="L42" s="68" t="s">
        <v>16</v>
      </c>
      <c r="M42" s="68" t="s">
        <v>17</v>
      </c>
      <c r="N42" s="68" t="s">
        <v>23</v>
      </c>
      <c r="O42" s="68" t="s">
        <v>1</v>
      </c>
      <c r="P42" s="68" t="s">
        <v>25</v>
      </c>
      <c r="Q42" s="68" t="s">
        <v>18</v>
      </c>
      <c r="R42" s="68" t="s">
        <v>19</v>
      </c>
      <c r="S42" s="68" t="s">
        <v>27</v>
      </c>
      <c r="T42" s="68" t="s">
        <v>23</v>
      </c>
      <c r="U42" s="68" t="s">
        <v>24</v>
      </c>
      <c r="V42" s="68" t="s">
        <v>25</v>
      </c>
      <c r="W42" s="68" t="s">
        <v>26</v>
      </c>
    </row>
    <row r="43" spans="1:23" s="53" customFormat="1" ht="188.25" customHeight="1">
      <c r="A43" s="62">
        <v>1</v>
      </c>
      <c r="B43" s="75" t="s">
        <v>71</v>
      </c>
      <c r="C43" s="81" t="s">
        <v>49</v>
      </c>
      <c r="D43" s="82" t="s">
        <v>56</v>
      </c>
      <c r="E43" s="55">
        <f>G43+H43</f>
        <v>80</v>
      </c>
      <c r="F43" s="83"/>
      <c r="G43" s="55">
        <v>0</v>
      </c>
      <c r="H43" s="84">
        <v>80</v>
      </c>
      <c r="I43" s="82"/>
      <c r="J43" s="55">
        <f>L43+M43</f>
        <v>1000</v>
      </c>
      <c r="K43" s="83"/>
      <c r="L43" s="55">
        <v>0</v>
      </c>
      <c r="M43" s="84">
        <v>1000</v>
      </c>
      <c r="N43" s="82"/>
      <c r="O43" s="55">
        <f>Q43+R43</f>
        <v>1500</v>
      </c>
      <c r="P43" s="83"/>
      <c r="Q43" s="55">
        <v>0</v>
      </c>
      <c r="R43" s="84">
        <v>1500</v>
      </c>
      <c r="S43" s="82"/>
      <c r="T43" s="84">
        <f>U43+V43</f>
        <v>2000</v>
      </c>
      <c r="U43" s="84">
        <v>0</v>
      </c>
      <c r="V43" s="84">
        <v>2000</v>
      </c>
      <c r="W43" s="145" t="s">
        <v>57</v>
      </c>
    </row>
    <row r="44" spans="1:23" s="53" customFormat="1" ht="156" customHeight="1">
      <c r="A44" s="74">
        <v>2</v>
      </c>
      <c r="B44" s="75" t="s">
        <v>51</v>
      </c>
      <c r="C44" s="81" t="s">
        <v>49</v>
      </c>
      <c r="D44" s="82" t="s">
        <v>56</v>
      </c>
      <c r="E44" s="55">
        <v>0</v>
      </c>
      <c r="F44" s="83"/>
      <c r="G44" s="55">
        <v>0</v>
      </c>
      <c r="H44" s="84">
        <v>0</v>
      </c>
      <c r="I44" s="82"/>
      <c r="J44" s="55">
        <v>0</v>
      </c>
      <c r="K44" s="83"/>
      <c r="L44" s="55">
        <v>0</v>
      </c>
      <c r="M44" s="84">
        <v>0</v>
      </c>
      <c r="N44" s="82"/>
      <c r="O44" s="55">
        <v>0</v>
      </c>
      <c r="P44" s="83"/>
      <c r="Q44" s="55">
        <v>0</v>
      </c>
      <c r="R44" s="84">
        <v>0</v>
      </c>
      <c r="S44" s="82"/>
      <c r="T44" s="84">
        <f>U44+V44</f>
        <v>1100</v>
      </c>
      <c r="U44" s="84">
        <v>0</v>
      </c>
      <c r="V44" s="84">
        <v>1100</v>
      </c>
      <c r="W44" s="146"/>
    </row>
    <row r="45" spans="1:23" s="53" customFormat="1" ht="29.25" customHeight="1">
      <c r="A45" s="59"/>
      <c r="B45" s="93" t="s">
        <v>2</v>
      </c>
      <c r="C45" s="60"/>
      <c r="D45" s="61"/>
      <c r="E45" s="56">
        <f>E43+E44</f>
        <v>80</v>
      </c>
      <c r="F45" s="56">
        <f aca="true" t="shared" si="2" ref="F45:V45">F43+F44</f>
        <v>0</v>
      </c>
      <c r="G45" s="55">
        <f t="shared" si="2"/>
        <v>0</v>
      </c>
      <c r="H45" s="56">
        <f t="shared" si="2"/>
        <v>80</v>
      </c>
      <c r="I45" s="56">
        <f t="shared" si="2"/>
        <v>0</v>
      </c>
      <c r="J45" s="56">
        <f t="shared" si="2"/>
        <v>1000</v>
      </c>
      <c r="K45" s="56">
        <f t="shared" si="2"/>
        <v>0</v>
      </c>
      <c r="L45" s="55">
        <f t="shared" si="2"/>
        <v>0</v>
      </c>
      <c r="M45" s="56">
        <f t="shared" si="2"/>
        <v>1000</v>
      </c>
      <c r="N45" s="56">
        <f t="shared" si="2"/>
        <v>0</v>
      </c>
      <c r="O45" s="56">
        <f t="shared" si="2"/>
        <v>1500</v>
      </c>
      <c r="P45" s="56">
        <f t="shared" si="2"/>
        <v>0</v>
      </c>
      <c r="Q45" s="55">
        <f t="shared" si="2"/>
        <v>0</v>
      </c>
      <c r="R45" s="56">
        <f t="shared" si="2"/>
        <v>1500</v>
      </c>
      <c r="S45" s="56">
        <f t="shared" si="2"/>
        <v>0</v>
      </c>
      <c r="T45" s="56">
        <f t="shared" si="2"/>
        <v>3100</v>
      </c>
      <c r="U45" s="56">
        <f t="shared" si="2"/>
        <v>0</v>
      </c>
      <c r="V45" s="56">
        <f t="shared" si="2"/>
        <v>3100</v>
      </c>
      <c r="W45" s="60"/>
    </row>
    <row r="46" spans="1:23" s="44" customFormat="1" ht="53.25" customHeight="1">
      <c r="A46" s="82"/>
      <c r="B46" s="57" t="s">
        <v>44</v>
      </c>
      <c r="C46" s="85"/>
      <c r="D46" s="86"/>
      <c r="E46" s="56">
        <f>G46+H46</f>
        <v>4000</v>
      </c>
      <c r="F46" s="56">
        <f>F19+F32+F45</f>
        <v>4200</v>
      </c>
      <c r="G46" s="56">
        <f>'заг.фонд'!G18</f>
        <v>1645</v>
      </c>
      <c r="H46" s="56">
        <f>H19+H32+H45</f>
        <v>2355</v>
      </c>
      <c r="I46" s="56">
        <f>I19+I32+I45</f>
        <v>0</v>
      </c>
      <c r="J46" s="56">
        <f>L46+M46</f>
        <v>5217.7</v>
      </c>
      <c r="K46" s="56">
        <f>K19+K32+K45</f>
        <v>4540</v>
      </c>
      <c r="L46" s="56">
        <f>'заг.фонд'!L18</f>
        <v>1818.3999999999999</v>
      </c>
      <c r="M46" s="56">
        <f>M19+M32+M45</f>
        <v>3399.3</v>
      </c>
      <c r="N46" s="56">
        <f>N19+N32+N45</f>
        <v>0</v>
      </c>
      <c r="O46" s="56">
        <f>Q46+R46</f>
        <v>6140.7</v>
      </c>
      <c r="P46" s="56">
        <f>P19+P32+P45</f>
        <v>4826</v>
      </c>
      <c r="Q46" s="56">
        <f>'заг.фонд'!Q18</f>
        <v>2009.7</v>
      </c>
      <c r="R46" s="56">
        <f>R19+R32+R45</f>
        <v>4131</v>
      </c>
      <c r="S46" s="56">
        <f>S19+S32+S45</f>
        <v>0</v>
      </c>
      <c r="T46" s="56">
        <f>T19+T32+T45</f>
        <v>5834</v>
      </c>
      <c r="U46" s="56">
        <f>U19+U32+U45</f>
        <v>0</v>
      </c>
      <c r="V46" s="56">
        <f>V19+V32+V45</f>
        <v>5834</v>
      </c>
      <c r="W46" s="82"/>
    </row>
    <row r="47" spans="1:25" ht="72" customHeight="1">
      <c r="A47" s="38"/>
      <c r="B47" s="39"/>
      <c r="C47" s="48"/>
      <c r="D47" s="49"/>
      <c r="E47" s="28"/>
      <c r="F47" s="31"/>
      <c r="G47" s="28"/>
      <c r="H47" s="24"/>
      <c r="I47" s="24"/>
      <c r="J47" s="28"/>
      <c r="K47" s="30"/>
      <c r="L47" s="32"/>
      <c r="M47" s="24"/>
      <c r="N47" s="24"/>
      <c r="O47" s="28"/>
      <c r="P47" s="30"/>
      <c r="Q47" s="32"/>
      <c r="R47" s="24"/>
      <c r="S47" s="24"/>
      <c r="T47" s="24"/>
      <c r="U47" s="24"/>
      <c r="V47" s="24"/>
      <c r="W47" s="33"/>
      <c r="Y47" s="16"/>
    </row>
    <row r="48" spans="1:23" s="79" customFormat="1" ht="39" customHeight="1">
      <c r="A48" s="77"/>
      <c r="B48" s="136" t="s">
        <v>50</v>
      </c>
      <c r="C48" s="136"/>
      <c r="D48" s="136"/>
      <c r="E48" s="136"/>
      <c r="F48" s="58"/>
      <c r="G48" s="58"/>
      <c r="H48" s="58"/>
      <c r="I48" s="78"/>
      <c r="J48" s="137"/>
      <c r="K48" s="138"/>
      <c r="L48" s="138"/>
      <c r="M48" s="78"/>
      <c r="N48" s="78"/>
      <c r="O48" s="139" t="s">
        <v>43</v>
      </c>
      <c r="P48" s="140"/>
      <c r="Q48" s="140"/>
      <c r="R48" s="140"/>
      <c r="S48" s="78"/>
      <c r="T48" s="78"/>
      <c r="U48" s="78"/>
      <c r="V48" s="78"/>
      <c r="W48" s="78"/>
    </row>
    <row r="49" spans="1:23" ht="123.75" customHeight="1">
      <c r="A49" s="38"/>
      <c r="B49" s="39"/>
      <c r="C49" s="34"/>
      <c r="D49" s="26"/>
      <c r="E49" s="28"/>
      <c r="F49" s="35"/>
      <c r="G49" s="36"/>
      <c r="H49" s="24"/>
      <c r="I49" s="24"/>
      <c r="J49" s="28"/>
      <c r="K49" s="35"/>
      <c r="L49" s="30"/>
      <c r="M49" s="24"/>
      <c r="N49" s="24"/>
      <c r="O49" s="28"/>
      <c r="P49" s="35"/>
      <c r="Q49" s="30"/>
      <c r="R49" s="24"/>
      <c r="S49" s="24"/>
      <c r="T49" s="24"/>
      <c r="U49" s="24"/>
      <c r="V49" s="24"/>
      <c r="W49" s="26"/>
    </row>
    <row r="50" spans="1:23" ht="18" customHeight="1">
      <c r="A50" s="40"/>
      <c r="B50" s="41"/>
      <c r="C50" s="40"/>
      <c r="D50" s="40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3"/>
    </row>
    <row r="52" ht="6" customHeight="1">
      <c r="B52" s="13"/>
    </row>
    <row r="53" s="3" customFormat="1" ht="15">
      <c r="B53" s="2"/>
    </row>
    <row r="59" spans="5:22" ht="15">
      <c r="E59" s="28"/>
      <c r="F59" s="29"/>
      <c r="G59" s="28"/>
      <c r="H59" s="24"/>
      <c r="I59" s="24"/>
      <c r="J59" s="28"/>
      <c r="K59" s="29"/>
      <c r="L59" s="30"/>
      <c r="M59" s="24"/>
      <c r="N59" s="24"/>
      <c r="O59" s="28"/>
      <c r="P59" s="29"/>
      <c r="Q59" s="30"/>
      <c r="R59" s="24"/>
      <c r="S59" s="22"/>
      <c r="T59" s="24"/>
      <c r="U59" s="24"/>
      <c r="V59" s="24"/>
    </row>
    <row r="60" spans="5:22" ht="15">
      <c r="E60" s="28"/>
      <c r="F60" s="31"/>
      <c r="G60" s="28"/>
      <c r="H60" s="24"/>
      <c r="I60" s="24"/>
      <c r="J60" s="28"/>
      <c r="K60" s="30"/>
      <c r="L60" s="32"/>
      <c r="M60" s="24"/>
      <c r="N60" s="24"/>
      <c r="O60" s="28"/>
      <c r="P60" s="30"/>
      <c r="Q60" s="32"/>
      <c r="R60" s="24"/>
      <c r="S60" s="22"/>
      <c r="T60" s="24"/>
      <c r="U60" s="24"/>
      <c r="V60" s="24"/>
    </row>
  </sheetData>
  <sheetProtection/>
  <mergeCells count="87">
    <mergeCell ref="B7:U7"/>
    <mergeCell ref="A9:A12"/>
    <mergeCell ref="B9:B12"/>
    <mergeCell ref="C9:C12"/>
    <mergeCell ref="D9:D12"/>
    <mergeCell ref="E9:I9"/>
    <mergeCell ref="J9:N9"/>
    <mergeCell ref="O9:W9"/>
    <mergeCell ref="F10:I10"/>
    <mergeCell ref="K10:N10"/>
    <mergeCell ref="P10:S10"/>
    <mergeCell ref="U10:V10"/>
    <mergeCell ref="W10:W12"/>
    <mergeCell ref="E11:E12"/>
    <mergeCell ref="F11:F12"/>
    <mergeCell ref="G11:H11"/>
    <mergeCell ref="I11:I12"/>
    <mergeCell ref="J11:J12"/>
    <mergeCell ref="K11:K12"/>
    <mergeCell ref="L11:M11"/>
    <mergeCell ref="N11:N12"/>
    <mergeCell ref="O11:O12"/>
    <mergeCell ref="P11:P12"/>
    <mergeCell ref="Q11:R11"/>
    <mergeCell ref="S11:S12"/>
    <mergeCell ref="T11:T12"/>
    <mergeCell ref="U11:V11"/>
    <mergeCell ref="B23:U23"/>
    <mergeCell ref="A25:A28"/>
    <mergeCell ref="B25:B28"/>
    <mergeCell ref="C25:C28"/>
    <mergeCell ref="D25:D28"/>
    <mergeCell ref="E25:I25"/>
    <mergeCell ref="J25:N25"/>
    <mergeCell ref="O25:W25"/>
    <mergeCell ref="F26:I26"/>
    <mergeCell ref="K26:N26"/>
    <mergeCell ref="P26:S26"/>
    <mergeCell ref="U26:V26"/>
    <mergeCell ref="W26:W28"/>
    <mergeCell ref="E27:E28"/>
    <mergeCell ref="F27:F28"/>
    <mergeCell ref="G27:H27"/>
    <mergeCell ref="I27:I28"/>
    <mergeCell ref="J27:J28"/>
    <mergeCell ref="K27:K28"/>
    <mergeCell ref="L27:M27"/>
    <mergeCell ref="N27:N28"/>
    <mergeCell ref="O27:O28"/>
    <mergeCell ref="P27:P28"/>
    <mergeCell ref="Q27:R27"/>
    <mergeCell ref="S27:S28"/>
    <mergeCell ref="T27:T28"/>
    <mergeCell ref="U27:V27"/>
    <mergeCell ref="E33:I33"/>
    <mergeCell ref="J33:N33"/>
    <mergeCell ref="O33:S33"/>
    <mergeCell ref="A38:A41"/>
    <mergeCell ref="B38:B41"/>
    <mergeCell ref="C38:C41"/>
    <mergeCell ref="D38:D41"/>
    <mergeCell ref="E38:I38"/>
    <mergeCell ref="J38:N38"/>
    <mergeCell ref="O38:W38"/>
    <mergeCell ref="F39:I39"/>
    <mergeCell ref="K39:N39"/>
    <mergeCell ref="P39:S39"/>
    <mergeCell ref="U39:V39"/>
    <mergeCell ref="W39:W41"/>
    <mergeCell ref="L40:M40"/>
    <mergeCell ref="N40:N41"/>
    <mergeCell ref="O40:O41"/>
    <mergeCell ref="T40:T41"/>
    <mergeCell ref="U40:V40"/>
    <mergeCell ref="W43:W44"/>
    <mergeCell ref="E40:E41"/>
    <mergeCell ref="F40:F41"/>
    <mergeCell ref="G40:H40"/>
    <mergeCell ref="I40:I41"/>
    <mergeCell ref="J40:J41"/>
    <mergeCell ref="K40:K41"/>
    <mergeCell ref="B48:E48"/>
    <mergeCell ref="J48:L48"/>
    <mergeCell ref="O48:R48"/>
    <mergeCell ref="P40:P41"/>
    <mergeCell ref="Q40:R40"/>
    <mergeCell ref="S40:S41"/>
  </mergeCells>
  <printOptions/>
  <pageMargins left="0.31496062992125984" right="0.11811023622047245" top="0.3937007874015748" bottom="0.1968503937007874" header="0.31496062992125984" footer="0.31496062992125984"/>
  <pageSetup horizontalDpi="600" verticalDpi="600" orientation="landscape" paperSize="9" scale="60" r:id="rId1"/>
  <rowBreaks count="1" manualBreakCount="1">
    <brk id="32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User-PC</cp:lastModifiedBy>
  <cp:lastPrinted>2016-11-24T09:48:17Z</cp:lastPrinted>
  <dcterms:created xsi:type="dcterms:W3CDTF">2012-03-14T13:02:16Z</dcterms:created>
  <dcterms:modified xsi:type="dcterms:W3CDTF">2016-12-27T07:49:03Z</dcterms:modified>
  <cp:category/>
  <cp:version/>
  <cp:contentType/>
  <cp:contentStatus/>
</cp:coreProperties>
</file>