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іровоград (Інвестпроекти)" sheetId="1" r:id="rId1"/>
  </sheets>
  <externalReferences>
    <externalReference r:id="rId4"/>
  </externalReferences>
  <definedNames>
    <definedName name="_xlfn.SUMIFS" hidden="1">#NAME?</definedName>
    <definedName name="_xlnm._FilterDatabase" localSheetId="0" hidden="1">'Кіровоград (Інвестпроекти)'!$A$16:$V$246</definedName>
    <definedName name="Всього">#REF!</definedName>
    <definedName name="_xlnm.Print_Titles" localSheetId="0">'Кіровоград (Інвестпроекти)'!$16:$16</definedName>
    <definedName name="_xlnm.Print_Area" localSheetId="0">'Кіровоград (Інвестпроекти)'!$A$1:$V$258</definedName>
  </definedNames>
  <calcPr fullCalcOnLoad="1"/>
</workbook>
</file>

<file path=xl/sharedStrings.xml><?xml version="1.0" encoding="utf-8"?>
<sst xmlns="http://schemas.openxmlformats.org/spreadsheetml/2006/main" count="412" uniqueCount="75">
  <si>
    <t>№ 
з/п</t>
  </si>
  <si>
    <t>Населений пункт</t>
  </si>
  <si>
    <t xml:space="preserve">Назва об'єкта </t>
  </si>
  <si>
    <t>Термін реалізації проекту</t>
  </si>
  <si>
    <t>Загальна вартість, тис.грн.</t>
  </si>
  <si>
    <t>Потреба на 2011-2015 роки, тис.грн.</t>
  </si>
  <si>
    <t>МОЗ</t>
  </si>
  <si>
    <t>Всього</t>
  </si>
  <si>
    <t>Промисловість</t>
  </si>
  <si>
    <t>Ознаки направленості</t>
  </si>
  <si>
    <t>Стан готовності проектної документації</t>
  </si>
  <si>
    <t>Обсяги фінансування за роками, тис. грн.</t>
  </si>
  <si>
    <t>Освоєно станом  на 01.01.10 р.</t>
  </si>
  <si>
    <t>Освоєно станом на 01.10.10 р.</t>
  </si>
  <si>
    <t>дата початку</t>
  </si>
  <si>
    <t>дата закінчення</t>
  </si>
  <si>
    <t>Сума, тис.грн.</t>
  </si>
  <si>
    <t>%</t>
  </si>
  <si>
    <t>Д Б</t>
  </si>
  <si>
    <t>О Б</t>
  </si>
  <si>
    <t>Р Б</t>
  </si>
  <si>
    <t>М Б</t>
  </si>
  <si>
    <t>І І</t>
  </si>
  <si>
    <t>І П</t>
  </si>
  <si>
    <t>Разом</t>
  </si>
  <si>
    <t>Сільська (селищна, міська) рада</t>
  </si>
  <si>
    <t>В К</t>
  </si>
  <si>
    <t>Кіровоградська міська рада</t>
  </si>
  <si>
    <t>м.Кіровоград</t>
  </si>
  <si>
    <t>Технічне переоснащен-ня  ВАТ "Червона зірка" з ціллю створення конкурентноспроможної сільськогосподарської техніки на основі застосування нових технологій</t>
  </si>
  <si>
    <t>Технічне переоснащення  ВАТ "Червона зірка" з ціллю створення конкурентноспроможної сільськогосподарської техніки на основі застосування нових технологій</t>
  </si>
  <si>
    <t>Впровадження нової технології виготовлення відливок на автоматизованому ливарному комплексі ВАТ "Гідросила"</t>
  </si>
  <si>
    <t>Придбання оброблювального центру та електроерозійного вирізного верстату (ТОВ Кіровоградський інструментальний  завод "Лезо"</t>
  </si>
  <si>
    <t>Доданий</t>
  </si>
  <si>
    <t>Харчова промисловість</t>
  </si>
  <si>
    <t>Машинобудування</t>
  </si>
  <si>
    <t xml:space="preserve">Придбання оброблювального центру та електроерозійного вирізного верстату,   ТОВ Кіровоградський інструментальний  завод "Лезо"              </t>
  </si>
  <si>
    <t xml:space="preserve">Впровадження нової технології виготовлення відливок на автоматизованому ливарному комплексі, ПАТ "Гідросила"  </t>
  </si>
  <si>
    <t>Виробництво інших неметалевих виробів</t>
  </si>
  <si>
    <t>Поліграфічна промисловість</t>
  </si>
  <si>
    <t xml:space="preserve">Разом </t>
  </si>
  <si>
    <t xml:space="preserve">Кіровоградська міська рада </t>
  </si>
  <si>
    <t>Будівництво сучасного спортивного комплексу на стадіоні "АРЗ", ТДВ М"ясокомбінат "Ятрань"</t>
  </si>
  <si>
    <t>Реконструкція  потужностей під інноваційне виробництво  живого пива, ПАТ "Імперія-С"</t>
  </si>
  <si>
    <t>Будівництво спортивного майданчика зі штучним покриттям на стадіоні "Зірка", ФК "Зірка"</t>
  </si>
  <si>
    <t>Культура</t>
  </si>
  <si>
    <t>Реконструкція будівлі у парку Ковалівському</t>
  </si>
  <si>
    <t>Примітка</t>
  </si>
  <si>
    <t>Технічне переоснащення  ВАТ "Червона зірка" з метою створення конкурентоспроможної сільськогосподарської техніки на основі застосування нових технологій, 290 робочих місць</t>
  </si>
  <si>
    <t>Реалізований</t>
  </si>
  <si>
    <t>Джерела фінансування</t>
  </si>
  <si>
    <t>К Р</t>
  </si>
  <si>
    <t>Разом по місту</t>
  </si>
  <si>
    <t>Будівництво модульної котельні на альтернативному паливі, КП "Трест зеленого господарства"</t>
  </si>
  <si>
    <t>Природоохоронні заходи</t>
  </si>
  <si>
    <t>Спортивні споруди</t>
  </si>
  <si>
    <t>Будівництво пасажирського терміналу, ПАТ МААК "Урга", створення 30 робочих місць</t>
  </si>
  <si>
    <t>Будівництво ангару для забезпечення ТО літаків, ПАТ МААК "Урга", створення 12 робочих місць</t>
  </si>
  <si>
    <t>Впровадження енергозберігаючих технологій</t>
  </si>
  <si>
    <t>ПЕРЕЛІК
інвестиційних проектів, реалізація яких передбачається у 2011-2015 роках по м. Кіровограду</t>
  </si>
  <si>
    <t>Реконструкція цеху по виробництву морозива (лінія по виробництву рожка), вул. Терешкової, 217,                                  5 робочих місць, ПГО АВТ "Фірма "Ласка"</t>
  </si>
  <si>
    <t>Модернізація дільниці офсетного друку, вул.Декабристів, 29,                     12 робочих місць, ТОВ "Імекс ЛТД"</t>
  </si>
  <si>
    <r>
      <t>Транспорт та зв</t>
    </r>
    <r>
      <rPr>
        <b/>
        <sz val="11"/>
        <rFont val="Arial Cyr"/>
        <family val="0"/>
      </rPr>
      <t>’</t>
    </r>
    <r>
      <rPr>
        <b/>
        <sz val="11"/>
        <rFont val="Arial"/>
        <family val="2"/>
      </rPr>
      <t>язок</t>
    </r>
  </si>
  <si>
    <t>Створення потужностей для виробництва АПМ з похилим блоком з кутом нахилу 26 градусів,                    30 робочих місць, ПрАТ "Гідросила АПМ"</t>
  </si>
  <si>
    <t xml:space="preserve">                        О.Осауленко</t>
  </si>
  <si>
    <t xml:space="preserve">                                   до рішення  Кіровоградської міської ради</t>
  </si>
  <si>
    <t xml:space="preserve">                                   Додаток 1</t>
  </si>
  <si>
    <t xml:space="preserve">                                   від 16 жовтня 2012 року</t>
  </si>
  <si>
    <t xml:space="preserve">Будівництво сміттєпереробного заводу потужністю 100,0 тис.тонн на рік, створення 100 робочих місць </t>
  </si>
  <si>
    <t xml:space="preserve">  Начальник управління економіки</t>
  </si>
  <si>
    <t>Реконструкція виробництва по переробці соняшника (ріпаку) методом екстракції потужністю                                             544,0 тис. тонн на рік, 250 робочих місць, ПГ "Креатив"</t>
  </si>
  <si>
    <t>Будівництво заводу по переробці насіння сояшника потужністю                 180,0 тис тонн на рік, 200 робочих місць, вул. Мурманська,                                               ПАТ "Градолія"</t>
  </si>
  <si>
    <t>Технічне переоснащення                               ПАТ "Гідросила"</t>
  </si>
  <si>
    <t>Створення сучасного виробництва складних кондитерських виробів,                          вул. Мурманська, 31-в, 24 робочих місць,ТОВ "ПРОД-ІНВЕСТ"</t>
  </si>
  <si>
    <t xml:space="preserve">                                   № 1976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</si>
</sst>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#,##0.000"/>
    <numFmt numFmtId="203" formatCode="#,##0.0000"/>
    <numFmt numFmtId="204" formatCode="#,##0.0"/>
    <numFmt numFmtId="205" formatCode="0.0%"/>
    <numFmt numFmtId="206" formatCode="#,##0.00_р_."/>
    <numFmt numFmtId="207" formatCode="#,##0.0_р_."/>
    <numFmt numFmtId="208" formatCode="0.0;[Red]0.0"/>
    <numFmt numFmtId="209" formatCode="#,##0.0;[Red]#,##0.0"/>
    <numFmt numFmtId="210" formatCode="0.0000"/>
    <numFmt numFmtId="211" formatCode="0.00000"/>
    <numFmt numFmtId="212" formatCode="0.000000"/>
    <numFmt numFmtId="213" formatCode="0.0000000"/>
  </numFmts>
  <fonts count="2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 Cyr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0" fillId="0" borderId="0" xfId="56" applyFont="1">
      <alignment/>
      <protection/>
    </xf>
    <xf numFmtId="204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Font="1" applyBorder="1">
      <alignment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5" fillId="0" borderId="0" xfId="56" applyFont="1" applyFill="1">
      <alignment/>
      <protection/>
    </xf>
    <xf numFmtId="204" fontId="25" fillId="0" borderId="10" xfId="56" applyNumberFormat="1" applyFont="1" applyBorder="1" applyAlignment="1">
      <alignment horizontal="center" vertical="center" wrapText="1"/>
      <protection/>
    </xf>
    <xf numFmtId="201" fontId="25" fillId="0" borderId="10" xfId="56" applyNumberFormat="1" applyFont="1" applyBorder="1" applyAlignment="1">
      <alignment horizontal="center" vertical="center" wrapText="1"/>
      <protection/>
    </xf>
    <xf numFmtId="201" fontId="26" fillId="0" borderId="10" xfId="56" applyNumberFormat="1" applyFont="1" applyBorder="1" applyAlignment="1">
      <alignment horizontal="center" vertical="center" wrapText="1"/>
      <protection/>
    </xf>
    <xf numFmtId="201" fontId="25" fillId="0" borderId="10" xfId="56" applyNumberFormat="1" applyFont="1" applyFill="1" applyBorder="1" applyAlignment="1">
      <alignment horizontal="center" vertical="center" wrapText="1"/>
      <protection/>
    </xf>
    <xf numFmtId="201" fontId="26" fillId="0" borderId="10" xfId="56" applyNumberFormat="1" applyFont="1" applyFill="1" applyBorder="1" applyAlignment="1">
      <alignment horizontal="center" vertical="center" wrapText="1"/>
      <protection/>
    </xf>
    <xf numFmtId="0" fontId="25" fillId="24" borderId="10" xfId="56" applyFont="1" applyFill="1" applyBorder="1" applyAlignment="1">
      <alignment horizontal="center" vertical="center" wrapText="1"/>
      <protection/>
    </xf>
    <xf numFmtId="204" fontId="25" fillId="24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/>
      <protection/>
    </xf>
    <xf numFmtId="0" fontId="25" fillId="0" borderId="11" xfId="56" applyFont="1" applyFill="1" applyBorder="1" applyAlignment="1">
      <alignment horizontal="center" vertical="center" wrapText="1"/>
      <protection/>
    </xf>
    <xf numFmtId="204" fontId="25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>
      <alignment/>
      <protection/>
    </xf>
    <xf numFmtId="204" fontId="0" fillId="0" borderId="10" xfId="56" applyNumberFormat="1" applyFont="1" applyFill="1" applyBorder="1" applyAlignment="1">
      <alignment horizontal="center" vertical="center" wrapText="1"/>
      <protection/>
    </xf>
    <xf numFmtId="204" fontId="25" fillId="4" borderId="10" xfId="56" applyNumberFormat="1" applyFont="1" applyFill="1" applyBorder="1" applyAlignment="1">
      <alignment horizontal="center" vertical="center" wrapText="1"/>
      <protection/>
    </xf>
    <xf numFmtId="201" fontId="25" fillId="24" borderId="10" xfId="56" applyNumberFormat="1" applyFont="1" applyFill="1" applyBorder="1" applyAlignment="1">
      <alignment horizontal="center" vertical="center" wrapText="1"/>
      <protection/>
    </xf>
    <xf numFmtId="201" fontId="26" fillId="24" borderId="10" xfId="56" applyNumberFormat="1" applyFont="1" applyFill="1" applyBorder="1" applyAlignment="1">
      <alignment horizontal="center" vertical="center" wrapText="1"/>
      <protection/>
    </xf>
    <xf numFmtId="0" fontId="0" fillId="24" borderId="10" xfId="56" applyFont="1" applyFill="1" applyBorder="1">
      <alignment/>
      <protection/>
    </xf>
    <xf numFmtId="201" fontId="25" fillId="4" borderId="10" xfId="56" applyNumberFormat="1" applyFont="1" applyFill="1" applyBorder="1" applyAlignment="1">
      <alignment horizontal="center" vertical="center" wrapText="1"/>
      <protection/>
    </xf>
    <xf numFmtId="201" fontId="26" fillId="4" borderId="10" xfId="56" applyNumberFormat="1" applyFont="1" applyFill="1" applyBorder="1" applyAlignment="1">
      <alignment horizontal="center" vertical="center" wrapText="1"/>
      <protection/>
    </xf>
    <xf numFmtId="0" fontId="0" fillId="4" borderId="10" xfId="56" applyFont="1" applyFill="1" applyBorder="1">
      <alignment/>
      <protection/>
    </xf>
    <xf numFmtId="0" fontId="24" fillId="0" borderId="12" xfId="56" applyFont="1" applyFill="1" applyBorder="1" applyAlignment="1">
      <alignment horizontal="center" vertical="center" wrapText="1"/>
      <protection/>
    </xf>
    <xf numFmtId="0" fontId="0" fillId="0" borderId="13" xfId="56" applyFont="1" applyBorder="1">
      <alignment/>
      <protection/>
    </xf>
    <xf numFmtId="204" fontId="0" fillId="24" borderId="10" xfId="56" applyNumberFormat="1" applyFont="1" applyFill="1" applyBorder="1" applyAlignment="1">
      <alignment horizontal="center" vertical="center" wrapText="1"/>
      <protection/>
    </xf>
    <xf numFmtId="204" fontId="0" fillId="4" borderId="10" xfId="56" applyNumberFormat="1" applyFont="1" applyFill="1" applyBorder="1" applyAlignment="1">
      <alignment horizontal="center" vertical="center" wrapText="1"/>
      <protection/>
    </xf>
    <xf numFmtId="204" fontId="25" fillId="0" borderId="11" xfId="56" applyNumberFormat="1" applyFont="1" applyFill="1" applyBorder="1" applyAlignment="1">
      <alignment horizontal="center" vertical="center" wrapText="1"/>
      <protection/>
    </xf>
    <xf numFmtId="204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25" fillId="24" borderId="11" xfId="56" applyFont="1" applyFill="1" applyBorder="1" applyAlignment="1">
      <alignment horizontal="center" vertical="center" wrapText="1"/>
      <protection/>
    </xf>
    <xf numFmtId="0" fontId="0" fillId="24" borderId="11" xfId="56" applyFont="1" applyFill="1" applyBorder="1" applyAlignment="1">
      <alignment horizontal="center" vertical="top"/>
      <protection/>
    </xf>
    <xf numFmtId="0" fontId="0" fillId="24" borderId="10" xfId="56" applyFont="1" applyFill="1" applyBorder="1" applyAlignment="1">
      <alignment vertical="top"/>
      <protection/>
    </xf>
    <xf numFmtId="0" fontId="0" fillId="0" borderId="0" xfId="56" applyFont="1" applyBorder="1" applyAlignment="1">
      <alignment/>
      <protection/>
    </xf>
    <xf numFmtId="0" fontId="0" fillId="24" borderId="10" xfId="56" applyFont="1" applyFill="1" applyBorder="1" applyAlignment="1">
      <alignment horizontal="center" vertical="top"/>
      <protection/>
    </xf>
    <xf numFmtId="0" fontId="24" fillId="25" borderId="10" xfId="56" applyFont="1" applyFill="1" applyBorder="1" applyAlignment="1">
      <alignment horizontal="center" vertical="center" wrapText="1"/>
      <protection/>
    </xf>
    <xf numFmtId="0" fontId="25" fillId="25" borderId="10" xfId="56" applyFont="1" applyFill="1" applyBorder="1" applyAlignment="1">
      <alignment horizontal="center" vertical="center" wrapText="1"/>
      <protection/>
    </xf>
    <xf numFmtId="204" fontId="25" fillId="25" borderId="10" xfId="56" applyNumberFormat="1" applyFont="1" applyFill="1" applyBorder="1" applyAlignment="1">
      <alignment horizontal="center" vertical="center" wrapText="1"/>
      <protection/>
    </xf>
    <xf numFmtId="204" fontId="24" fillId="25" borderId="10" xfId="56" applyNumberFormat="1" applyFont="1" applyFill="1" applyBorder="1" applyAlignment="1">
      <alignment horizontal="center" vertical="center" wrapText="1"/>
      <protection/>
    </xf>
    <xf numFmtId="0" fontId="25" fillId="25" borderId="10" xfId="56" applyFont="1" applyFill="1" applyBorder="1" applyAlignment="1">
      <alignment vertical="center" wrapText="1"/>
      <protection/>
    </xf>
    <xf numFmtId="0" fontId="25" fillId="25" borderId="11" xfId="56" applyNumberFormat="1" applyFont="1" applyFill="1" applyBorder="1" applyAlignment="1">
      <alignment horizontal="center" vertical="top" wrapText="1"/>
      <protection/>
    </xf>
    <xf numFmtId="204" fontId="25" fillId="25" borderId="11" xfId="56" applyNumberFormat="1" applyFont="1" applyFill="1" applyBorder="1" applyAlignment="1">
      <alignment horizontal="center" vertical="center" wrapText="1"/>
      <protection/>
    </xf>
    <xf numFmtId="0" fontId="25" fillId="25" borderId="11" xfId="56" applyFont="1" applyFill="1" applyBorder="1" applyAlignment="1">
      <alignment vertical="center" wrapText="1"/>
      <protection/>
    </xf>
    <xf numFmtId="204" fontId="24" fillId="25" borderId="11" xfId="56" applyNumberFormat="1" applyFont="1" applyFill="1" applyBorder="1" applyAlignment="1">
      <alignment horizontal="center" vertical="center" wrapText="1"/>
      <protection/>
    </xf>
    <xf numFmtId="0" fontId="25" fillId="25" borderId="11" xfId="56" applyFont="1" applyFill="1" applyBorder="1" applyAlignment="1">
      <alignment horizontal="center" vertical="center" wrapText="1"/>
      <protection/>
    </xf>
    <xf numFmtId="0" fontId="25" fillId="25" borderId="13" xfId="56" applyFont="1" applyFill="1" applyBorder="1" applyAlignment="1">
      <alignment horizontal="left" vertical="top" wrapText="1"/>
      <protection/>
    </xf>
    <xf numFmtId="0" fontId="25" fillId="25" borderId="10" xfId="56" applyFont="1" applyFill="1" applyBorder="1" applyAlignment="1">
      <alignment horizontal="left" vertical="top" wrapText="1"/>
      <protection/>
    </xf>
    <xf numFmtId="0" fontId="25" fillId="25" borderId="11" xfId="56" applyFont="1" applyFill="1" applyBorder="1" applyAlignment="1">
      <alignment horizontal="left" vertical="top" wrapText="1"/>
      <protection/>
    </xf>
    <xf numFmtId="0" fontId="25" fillId="25" borderId="11" xfId="56" applyNumberFormat="1" applyFont="1" applyFill="1" applyBorder="1" applyAlignment="1">
      <alignment horizontal="left" vertical="top" wrapText="1"/>
      <protection/>
    </xf>
    <xf numFmtId="0" fontId="0" fillId="0" borderId="12" xfId="56" applyFont="1" applyBorder="1">
      <alignment/>
      <protection/>
    </xf>
    <xf numFmtId="0" fontId="25" fillId="25" borderId="13" xfId="56" applyFont="1" applyFill="1" applyBorder="1" applyAlignment="1">
      <alignment vertical="center" wrapText="1"/>
      <protection/>
    </xf>
    <xf numFmtId="204" fontId="0" fillId="25" borderId="10" xfId="56" applyNumberFormat="1" applyFont="1" applyFill="1" applyBorder="1" applyAlignment="1">
      <alignment horizontal="center" vertical="center" wrapText="1"/>
      <protection/>
    </xf>
    <xf numFmtId="0" fontId="0" fillId="25" borderId="12" xfId="56" applyFont="1" applyFill="1" applyBorder="1" applyAlignment="1">
      <alignment horizontal="center"/>
      <protection/>
    </xf>
    <xf numFmtId="0" fontId="0" fillId="25" borderId="0" xfId="56" applyFont="1" applyFill="1">
      <alignment/>
      <protection/>
    </xf>
    <xf numFmtId="0" fontId="25" fillId="25" borderId="0" xfId="56" applyFont="1" applyFill="1">
      <alignment/>
      <protection/>
    </xf>
    <xf numFmtId="204" fontId="25" fillId="25" borderId="0" xfId="56" applyNumberFormat="1" applyFont="1" applyFill="1">
      <alignment/>
      <protection/>
    </xf>
    <xf numFmtId="0" fontId="25" fillId="25" borderId="0" xfId="56" applyFont="1" applyFill="1" applyBorder="1">
      <alignment/>
      <protection/>
    </xf>
    <xf numFmtId="0" fontId="25" fillId="0" borderId="0" xfId="56" applyFont="1" applyFill="1" applyBorder="1">
      <alignment/>
      <protection/>
    </xf>
    <xf numFmtId="0" fontId="25" fillId="25" borderId="0" xfId="56" applyFont="1" applyFill="1" applyBorder="1" applyAlignment="1">
      <alignment horizontal="left" vertical="top" wrapText="1"/>
      <protection/>
    </xf>
    <xf numFmtId="0" fontId="25" fillId="25" borderId="0" xfId="56" applyFont="1" applyFill="1" applyAlignment="1">
      <alignment horizontal="left" vertical="top"/>
      <protection/>
    </xf>
    <xf numFmtId="0" fontId="25" fillId="25" borderId="0" xfId="56" applyFont="1" applyFill="1" applyBorder="1" applyAlignment="1">
      <alignment horizontal="left" vertical="top"/>
      <protection/>
    </xf>
    <xf numFmtId="0" fontId="25" fillId="25" borderId="0" xfId="56" applyFont="1" applyFill="1" applyAlignment="1">
      <alignment horizontal="center" vertical="center"/>
      <protection/>
    </xf>
    <xf numFmtId="0" fontId="0" fillId="0" borderId="14" xfId="56" applyFont="1" applyFill="1" applyBorder="1">
      <alignment/>
      <protection/>
    </xf>
    <xf numFmtId="201" fontId="25" fillId="0" borderId="15" xfId="56" applyNumberFormat="1" applyFont="1" applyFill="1" applyBorder="1" applyAlignment="1">
      <alignment horizontal="center" vertical="center" wrapText="1"/>
      <protection/>
    </xf>
    <xf numFmtId="204" fontId="25" fillId="0" borderId="15" xfId="56" applyNumberFormat="1" applyFont="1" applyFill="1" applyBorder="1" applyAlignment="1">
      <alignment horizontal="center" vertical="center" wrapText="1"/>
      <protection/>
    </xf>
    <xf numFmtId="204" fontId="25" fillId="25" borderId="13" xfId="56" applyNumberFormat="1" applyFont="1" applyFill="1" applyBorder="1" applyAlignment="1">
      <alignment horizontal="center" vertical="center" wrapText="1"/>
      <protection/>
    </xf>
    <xf numFmtId="0" fontId="25" fillId="25" borderId="0" xfId="56" applyFont="1" applyFill="1" applyBorder="1" applyAlignment="1">
      <alignment horizontal="center" vertical="center" wrapText="1"/>
      <protection/>
    </xf>
    <xf numFmtId="0" fontId="25" fillId="25" borderId="10" xfId="56" applyFont="1" applyFill="1" applyBorder="1" applyAlignment="1">
      <alignment horizontal="center" vertical="center"/>
      <protection/>
    </xf>
    <xf numFmtId="0" fontId="25" fillId="25" borderId="14" xfId="56" applyFont="1" applyFill="1" applyBorder="1" applyAlignment="1">
      <alignment horizontal="left" vertical="top"/>
      <protection/>
    </xf>
    <xf numFmtId="204" fontId="25" fillId="25" borderId="0" xfId="56" applyNumberFormat="1" applyFont="1" applyFill="1" applyBorder="1">
      <alignment/>
      <protection/>
    </xf>
    <xf numFmtId="0" fontId="25" fillId="25" borderId="0" xfId="56" applyFont="1" applyFill="1" applyBorder="1" applyAlignment="1">
      <alignment horizontal="center" vertical="center"/>
      <protection/>
    </xf>
    <xf numFmtId="0" fontId="25" fillId="25" borderId="11" xfId="56" applyFont="1" applyFill="1" applyBorder="1" applyAlignment="1">
      <alignment horizontal="center" vertical="center"/>
      <protection/>
    </xf>
    <xf numFmtId="0" fontId="25" fillId="25" borderId="16" xfId="56" applyFont="1" applyFill="1" applyBorder="1" applyAlignment="1">
      <alignment horizontal="left" vertical="top"/>
      <protection/>
    </xf>
    <xf numFmtId="0" fontId="25" fillId="25" borderId="0" xfId="56" applyNumberFormat="1" applyFont="1" applyFill="1" applyBorder="1" applyAlignment="1">
      <alignment horizontal="left" vertical="top" wrapText="1"/>
      <protection/>
    </xf>
    <xf numFmtId="0" fontId="25" fillId="24" borderId="0" xfId="56" applyFont="1" applyFill="1" applyBorder="1" applyAlignment="1">
      <alignment horizontal="center" vertical="center" wrapText="1"/>
      <protection/>
    </xf>
    <xf numFmtId="0" fontId="25" fillId="25" borderId="0" xfId="56" applyNumberFormat="1" applyFont="1" applyFill="1" applyBorder="1" applyAlignment="1">
      <alignment horizontal="center" vertical="top" wrapText="1"/>
      <protection/>
    </xf>
    <xf numFmtId="204" fontId="24" fillId="25" borderId="0" xfId="56" applyNumberFormat="1" applyFont="1" applyFill="1" applyBorder="1" applyAlignment="1">
      <alignment horizontal="center" vertical="center" wrapText="1"/>
      <protection/>
    </xf>
    <xf numFmtId="3" fontId="24" fillId="25" borderId="10" xfId="56" applyNumberFormat="1" applyFont="1" applyFill="1" applyBorder="1" applyAlignment="1">
      <alignment horizontal="center" vertical="center" wrapText="1"/>
      <protection/>
    </xf>
    <xf numFmtId="0" fontId="25" fillId="25" borderId="17" xfId="56" applyFont="1" applyFill="1" applyBorder="1" applyAlignment="1">
      <alignment horizontal="left" vertical="top"/>
      <protection/>
    </xf>
    <xf numFmtId="204" fontId="25" fillId="25" borderId="0" xfId="56" applyNumberFormat="1" applyFont="1" applyFill="1" applyBorder="1" applyAlignment="1">
      <alignment/>
      <protection/>
    </xf>
    <xf numFmtId="204" fontId="25" fillId="25" borderId="0" xfId="56" applyNumberFormat="1" applyFont="1" applyFill="1" applyBorder="1" applyAlignment="1">
      <alignment horizontal="left"/>
      <protection/>
    </xf>
    <xf numFmtId="0" fontId="24" fillId="25" borderId="12" xfId="56" applyFont="1" applyFill="1" applyBorder="1" applyAlignment="1">
      <alignment horizontal="center" vertical="center" wrapText="1"/>
      <protection/>
    </xf>
    <xf numFmtId="0" fontId="24" fillId="25" borderId="13" xfId="56" applyFont="1" applyFill="1" applyBorder="1" applyAlignment="1">
      <alignment horizontal="center" vertical="center" wrapText="1"/>
      <protection/>
    </xf>
    <xf numFmtId="0" fontId="24" fillId="25" borderId="11" xfId="56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4" fillId="0" borderId="17" xfId="56" applyFont="1" applyFill="1" applyBorder="1" applyAlignment="1">
      <alignment horizontal="center" vertical="top" wrapText="1"/>
      <protection/>
    </xf>
    <xf numFmtId="0" fontId="24" fillId="0" borderId="17" xfId="56" applyFont="1" applyFill="1" applyBorder="1" applyAlignment="1">
      <alignment horizontal="center" vertical="top"/>
      <protection/>
    </xf>
    <xf numFmtId="0" fontId="24" fillId="0" borderId="12" xfId="56" applyFont="1" applyBorder="1" applyAlignment="1">
      <alignment horizontal="center" vertical="center"/>
      <protection/>
    </xf>
    <xf numFmtId="0" fontId="24" fillId="0" borderId="13" xfId="56" applyFont="1" applyBorder="1" applyAlignment="1">
      <alignment horizontal="center" vertical="center"/>
      <protection/>
    </xf>
    <xf numFmtId="0" fontId="25" fillId="25" borderId="13" xfId="56" applyFont="1" applyFill="1" applyBorder="1" applyAlignment="1">
      <alignment horizontal="left" vertical="top" wrapText="1"/>
      <protection/>
    </xf>
    <xf numFmtId="0" fontId="25" fillId="25" borderId="11" xfId="56" applyFont="1" applyFill="1" applyBorder="1" applyAlignment="1">
      <alignment horizontal="left" vertical="top" wrapText="1"/>
      <protection/>
    </xf>
    <xf numFmtId="0" fontId="0" fillId="4" borderId="12" xfId="56" applyFont="1" applyFill="1" applyBorder="1" applyAlignment="1">
      <alignment horizontal="center" vertical="top" wrapText="1"/>
      <protection/>
    </xf>
    <xf numFmtId="0" fontId="0" fillId="4" borderId="11" xfId="56" applyFont="1" applyFill="1" applyBorder="1" applyAlignment="1">
      <alignment horizontal="center" vertical="top" wrapText="1"/>
      <protection/>
    </xf>
    <xf numFmtId="0" fontId="0" fillId="24" borderId="10" xfId="56" applyFont="1" applyFill="1" applyBorder="1" applyAlignment="1">
      <alignment horizontal="center" vertical="top"/>
      <protection/>
    </xf>
    <xf numFmtId="0" fontId="0" fillId="0" borderId="10" xfId="56" applyFont="1" applyBorder="1" applyAlignment="1">
      <alignment horizontal="center"/>
      <protection/>
    </xf>
    <xf numFmtId="3" fontId="24" fillId="25" borderId="10" xfId="56" applyNumberFormat="1" applyFont="1" applyFill="1" applyBorder="1" applyAlignment="1">
      <alignment horizontal="center" vertical="center" wrapText="1"/>
      <protection/>
    </xf>
    <xf numFmtId="0" fontId="0" fillId="4" borderId="10" xfId="56" applyFont="1" applyFill="1" applyBorder="1" applyAlignment="1">
      <alignment horizontal="center" vertical="top" wrapText="1"/>
      <protection/>
    </xf>
    <xf numFmtId="204" fontId="25" fillId="25" borderId="0" xfId="56" applyNumberFormat="1" applyFont="1" applyFill="1" applyBorder="1" applyAlignment="1">
      <alignment/>
      <protection/>
    </xf>
    <xf numFmtId="204" fontId="25" fillId="25" borderId="0" xfId="56" applyNumberFormat="1" applyFont="1" applyFill="1" applyBorder="1" applyAlignment="1">
      <alignment horizontal="left"/>
      <protection/>
    </xf>
    <xf numFmtId="204" fontId="24" fillId="25" borderId="0" xfId="56" applyNumberFormat="1" applyFont="1" applyFill="1" applyBorder="1" applyAlignment="1">
      <alignment horizontal="left"/>
      <protection/>
    </xf>
    <xf numFmtId="0" fontId="25" fillId="25" borderId="10" xfId="56" applyFont="1" applyFill="1" applyBorder="1" applyAlignment="1">
      <alignment horizontal="center" vertical="center" wrapText="1"/>
      <protection/>
    </xf>
    <xf numFmtId="0" fontId="25" fillId="25" borderId="10" xfId="56" applyFont="1" applyFill="1" applyBorder="1" applyAlignment="1">
      <alignment horizontal="left" vertical="top" wrapText="1"/>
      <protection/>
    </xf>
    <xf numFmtId="204" fontId="25" fillId="25" borderId="0" xfId="56" applyNumberFormat="1" applyFont="1" applyFill="1" applyBorder="1" applyAlignment="1">
      <alignment horizontal="center"/>
      <protection/>
    </xf>
    <xf numFmtId="0" fontId="25" fillId="25" borderId="12" xfId="56" applyFont="1" applyFill="1" applyBorder="1" applyAlignment="1">
      <alignment horizontal="center" vertical="center" wrapText="1"/>
      <protection/>
    </xf>
    <xf numFmtId="0" fontId="25" fillId="25" borderId="13" xfId="56" applyFont="1" applyFill="1" applyBorder="1" applyAlignment="1">
      <alignment horizontal="center" vertical="center" wrapText="1"/>
      <protection/>
    </xf>
    <xf numFmtId="0" fontId="25" fillId="25" borderId="11" xfId="56" applyFont="1" applyFill="1" applyBorder="1" applyAlignment="1">
      <alignment horizontal="center" vertical="center" wrapText="1"/>
      <protection/>
    </xf>
    <xf numFmtId="0" fontId="0" fillId="24" borderId="12" xfId="56" applyFont="1" applyFill="1" applyBorder="1" applyAlignment="1">
      <alignment horizontal="center" vertical="top"/>
      <protection/>
    </xf>
    <xf numFmtId="0" fontId="0" fillId="24" borderId="11" xfId="56" applyFont="1" applyFill="1" applyBorder="1" applyAlignment="1">
      <alignment horizontal="center" vertical="top"/>
      <protection/>
    </xf>
    <xf numFmtId="0" fontId="25" fillId="25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204" fontId="25" fillId="25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26" borderId="14" xfId="56" applyFont="1" applyFill="1" applyBorder="1" applyAlignment="1">
      <alignment horizontal="center" vertical="center" wrapText="1"/>
      <protection/>
    </xf>
    <xf numFmtId="0" fontId="25" fillId="26" borderId="18" xfId="56" applyFont="1" applyFill="1" applyBorder="1" applyAlignment="1">
      <alignment horizontal="center" vertical="center" wrapText="1"/>
      <protection/>
    </xf>
    <xf numFmtId="0" fontId="25" fillId="26" borderId="15" xfId="56" applyFont="1" applyFill="1" applyBorder="1" applyAlignment="1">
      <alignment horizontal="center" vertical="center" wrapText="1"/>
      <protection/>
    </xf>
    <xf numFmtId="0" fontId="24" fillId="25" borderId="10" xfId="56" applyFont="1" applyFill="1" applyBorder="1" applyAlignment="1">
      <alignment horizontal="center" vertical="center" wrapText="1"/>
      <protection/>
    </xf>
    <xf numFmtId="0" fontId="0" fillId="24" borderId="13" xfId="56" applyFont="1" applyFill="1" applyBorder="1" applyAlignment="1">
      <alignment horizontal="center" vertical="top"/>
      <protection/>
    </xf>
    <xf numFmtId="0" fontId="0" fillId="0" borderId="13" xfId="56" applyFont="1" applyBorder="1" applyAlignment="1">
      <alignment horizontal="center" vertical="top" wrapText="1"/>
      <protection/>
    </xf>
    <xf numFmtId="0" fontId="0" fillId="0" borderId="11" xfId="56" applyFont="1" applyBorder="1" applyAlignment="1">
      <alignment horizontal="center" vertical="top" wrapText="1"/>
      <protection/>
    </xf>
    <xf numFmtId="0" fontId="25" fillId="25" borderId="0" xfId="56" applyFont="1" applyFill="1" applyBorder="1" applyAlignment="1">
      <alignment horizontal="left" vertical="top" wrapText="1"/>
      <protection/>
    </xf>
    <xf numFmtId="0" fontId="24" fillId="26" borderId="10" xfId="56" applyFont="1" applyFill="1" applyBorder="1" applyAlignment="1">
      <alignment horizontal="center" vertical="center" wrapText="1"/>
      <protection/>
    </xf>
    <xf numFmtId="0" fontId="25" fillId="25" borderId="12" xfId="56" applyFont="1" applyFill="1" applyBorder="1" applyAlignment="1">
      <alignment horizontal="left" vertical="top" wrapText="1"/>
      <protection/>
    </xf>
    <xf numFmtId="0" fontId="24" fillId="0" borderId="11" xfId="56" applyFont="1" applyBorder="1" applyAlignment="1">
      <alignment horizontal="center" vertical="center"/>
      <protection/>
    </xf>
    <xf numFmtId="0" fontId="24" fillId="25" borderId="14" xfId="56" applyFont="1" applyFill="1" applyBorder="1" applyAlignment="1">
      <alignment horizontal="center" vertical="center" wrapText="1"/>
      <protection/>
    </xf>
    <xf numFmtId="0" fontId="24" fillId="25" borderId="18" xfId="56" applyFont="1" applyFill="1" applyBorder="1" applyAlignment="1">
      <alignment horizontal="center" vertical="center" wrapText="1"/>
      <protection/>
    </xf>
    <xf numFmtId="0" fontId="24" fillId="25" borderId="15" xfId="56" applyFont="1" applyFill="1" applyBorder="1" applyAlignment="1">
      <alignment horizontal="center" vertical="center" wrapText="1"/>
      <protection/>
    </xf>
    <xf numFmtId="0" fontId="24" fillId="26" borderId="18" xfId="56" applyFont="1" applyFill="1" applyBorder="1" applyAlignment="1">
      <alignment horizontal="center" vertical="center" wrapText="1"/>
      <protection/>
    </xf>
    <xf numFmtId="0" fontId="24" fillId="26" borderId="15" xfId="56" applyFont="1" applyFill="1" applyBorder="1" applyAlignment="1">
      <alignment horizontal="center" vertical="center" wrapText="1"/>
      <protection/>
    </xf>
    <xf numFmtId="0" fontId="24" fillId="26" borderId="14" xfId="56" applyFont="1" applyFill="1" applyBorder="1" applyAlignment="1">
      <alignment horizontal="center" vertical="top" wrapText="1"/>
      <protection/>
    </xf>
    <xf numFmtId="0" fontId="24" fillId="26" borderId="18" xfId="56" applyFont="1" applyFill="1" applyBorder="1" applyAlignment="1">
      <alignment horizontal="center" vertical="top" wrapText="1"/>
      <protection/>
    </xf>
    <xf numFmtId="0" fontId="24" fillId="26" borderId="15" xfId="56" applyFont="1" applyFill="1" applyBorder="1" applyAlignment="1">
      <alignment horizontal="center" vertical="top" wrapText="1"/>
      <protection/>
    </xf>
    <xf numFmtId="0" fontId="25" fillId="25" borderId="10" xfId="56" applyNumberFormat="1" applyFont="1" applyFill="1" applyBorder="1" applyAlignment="1">
      <alignment horizontal="center" vertical="top" wrapText="1"/>
      <protection/>
    </xf>
    <xf numFmtId="0" fontId="25" fillId="25" borderId="10" xfId="56" applyNumberFormat="1" applyFont="1" applyFill="1" applyBorder="1" applyAlignment="1">
      <alignment horizontal="left" vertical="top" wrapText="1"/>
      <protection/>
    </xf>
    <xf numFmtId="0" fontId="25" fillId="25" borderId="19" xfId="56" applyFont="1" applyFill="1" applyBorder="1" applyAlignment="1">
      <alignment horizontal="center" vertical="center" wrapText="1"/>
      <protection/>
    </xf>
    <xf numFmtId="0" fontId="25" fillId="25" borderId="20" xfId="56" applyFont="1" applyFill="1" applyBorder="1" applyAlignment="1">
      <alignment horizontal="center" vertical="center" wrapText="1"/>
      <protection/>
    </xf>
    <xf numFmtId="0" fontId="25" fillId="25" borderId="16" xfId="56" applyFont="1" applyFill="1" applyBorder="1" applyAlignment="1">
      <alignment horizontal="center" vertical="center" wrapText="1"/>
      <protection/>
    </xf>
    <xf numFmtId="0" fontId="25" fillId="27" borderId="10" xfId="56" applyFont="1" applyFill="1" applyBorder="1" applyAlignment="1">
      <alignment horizontal="left" vertical="top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5" fillId="4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опия ПЕРЕЛІК ЦР 2011-2015(антураж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76;&#1083;&#1103;%20&#1088;&#1072;&#1073;&#1086;&#1090;&#1099;\&#1047;&#1084;&#1110;&#1085;&#1080;%20&#1076;&#1086;%20&#1086;&#1073;&#1083;&#1072;&#1089;&#1085;&#1086;&#1111;%20&#1087;&#1088;&#1086;&#1075;&#1088;&#1072;&#1084;%201\&#1086;&#1087;&#1088;&#1072;&#1094;&#1100;&#1086;&#1074;&#1072;&#1085;&#1077;\&#1054;&#1083;&#1077;&#1082;&#1089;&#1072;&#1085;&#1076;&#1088;&#1110;&#1081;&#1089;&#1100;&#1082;&#1080;&#1081;%20&#1087;&#1086;&#1074;&#1090;&#1086;&#1088;&#1085;&#1086;%20&#1075;&#1086;&#1090;&#1086;&#1074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2"/>
      <sheetName val="Диаграмма1"/>
      <sheetName val="Олександрійський (інвест)"/>
      <sheetName val="Олександрійський (соц)"/>
    </sheetNames>
  </externalBook>
</externalLink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266"/>
  <sheetViews>
    <sheetView tabSelected="1" view="pageBreakPreview" zoomScale="80" zoomScaleNormal="75" zoomScaleSheetLayoutView="80" workbookViewId="0" topLeftCell="A221">
      <selection activeCell="P247" sqref="P247"/>
    </sheetView>
  </sheetViews>
  <sheetFormatPr defaultColWidth="9.140625" defaultRowHeight="12.75" customHeight="1"/>
  <cols>
    <col min="1" max="1" width="4.57421875" style="68" customWidth="1"/>
    <col min="2" max="2" width="0.13671875" style="66" hidden="1" customWidth="1"/>
    <col min="3" max="3" width="14.8515625" style="66" hidden="1" customWidth="1"/>
    <col min="4" max="4" width="37.140625" style="66" customWidth="1"/>
    <col min="5" max="5" width="0.42578125" style="9" hidden="1" customWidth="1"/>
    <col min="6" max="6" width="6.140625" style="9" hidden="1" customWidth="1"/>
    <col min="7" max="7" width="9.57421875" style="61" customWidth="1"/>
    <col min="8" max="8" width="9.28125" style="61" customWidth="1"/>
    <col min="9" max="9" width="18.00390625" style="62" customWidth="1"/>
    <col min="10" max="10" width="13.00390625" style="62" customWidth="1"/>
    <col min="11" max="11" width="12.8515625" style="62" customWidth="1"/>
    <col min="12" max="12" width="11.28125" style="62" customWidth="1"/>
    <col min="13" max="13" width="11.57421875" style="62" customWidth="1"/>
    <col min="14" max="14" width="12.00390625" style="62" customWidth="1"/>
    <col min="15" max="15" width="10.7109375" style="62" customWidth="1"/>
    <col min="16" max="16" width="9.421875" style="62" customWidth="1"/>
    <col min="17" max="20" width="0" style="2" hidden="1" customWidth="1"/>
    <col min="21" max="21" width="0" style="1" hidden="1" customWidth="1"/>
    <col min="22" max="22" width="13.421875" style="1" hidden="1" customWidth="1"/>
    <col min="23" max="16384" width="9.140625" style="1" customWidth="1"/>
  </cols>
  <sheetData>
    <row r="1" spans="1:15" ht="12.75" customHeight="1">
      <c r="A1" s="77"/>
      <c r="B1" s="67"/>
      <c r="C1" s="67"/>
      <c r="D1" s="67"/>
      <c r="E1" s="64"/>
      <c r="F1" s="64"/>
      <c r="G1" s="63"/>
      <c r="H1" s="63"/>
      <c r="I1" s="76"/>
      <c r="J1" s="76"/>
      <c r="K1" s="76"/>
      <c r="L1" s="76"/>
      <c r="M1" s="76"/>
      <c r="N1" s="76"/>
      <c r="O1" s="76"/>
    </row>
    <row r="2" spans="1:16" ht="12.75" customHeight="1">
      <c r="A2" s="77"/>
      <c r="B2" s="67"/>
      <c r="C2" s="67"/>
      <c r="D2" s="67"/>
      <c r="E2" s="64"/>
      <c r="F2" s="64"/>
      <c r="G2" s="63"/>
      <c r="H2" s="63"/>
      <c r="I2" s="76"/>
      <c r="J2" s="76"/>
      <c r="K2" s="107" t="s">
        <v>66</v>
      </c>
      <c r="L2" s="107"/>
      <c r="M2" s="107"/>
      <c r="N2" s="107"/>
      <c r="O2" s="107"/>
      <c r="P2" s="107"/>
    </row>
    <row r="3" spans="1:15" ht="0.75" customHeight="1">
      <c r="A3" s="77"/>
      <c r="B3" s="67"/>
      <c r="C3" s="67"/>
      <c r="D3" s="67"/>
      <c r="E3" s="64"/>
      <c r="F3" s="64"/>
      <c r="G3" s="63"/>
      <c r="H3" s="63"/>
      <c r="I3" s="76"/>
      <c r="J3" s="76"/>
      <c r="K3" s="76"/>
      <c r="L3" s="76"/>
      <c r="M3" s="76"/>
      <c r="N3" s="76"/>
      <c r="O3" s="76"/>
    </row>
    <row r="4" spans="1:15" ht="12.75" customHeight="1" hidden="1">
      <c r="A4" s="77"/>
      <c r="B4" s="67"/>
      <c r="C4" s="67"/>
      <c r="D4" s="67"/>
      <c r="E4" s="64"/>
      <c r="F4" s="64"/>
      <c r="G4" s="63"/>
      <c r="H4" s="63"/>
      <c r="I4" s="76"/>
      <c r="J4" s="110"/>
      <c r="K4" s="110"/>
      <c r="L4" s="110"/>
      <c r="M4" s="110"/>
      <c r="N4" s="110"/>
      <c r="O4" s="110"/>
    </row>
    <row r="5" spans="1:15" ht="15" customHeight="1">
      <c r="A5" s="77"/>
      <c r="B5" s="67"/>
      <c r="C5" s="67"/>
      <c r="D5" s="67"/>
      <c r="E5" s="64"/>
      <c r="F5" s="64"/>
      <c r="G5" s="63"/>
      <c r="H5" s="63"/>
      <c r="I5" s="76"/>
      <c r="J5" s="76"/>
      <c r="K5" s="86" t="s">
        <v>65</v>
      </c>
      <c r="L5" s="86"/>
      <c r="M5" s="86"/>
      <c r="N5" s="86"/>
      <c r="O5" s="86"/>
    </row>
    <row r="6" spans="1:15" ht="31.5" customHeight="1" hidden="1">
      <c r="A6" s="78"/>
      <c r="B6" s="79"/>
      <c r="C6" s="67"/>
      <c r="D6" s="67"/>
      <c r="E6" s="64"/>
      <c r="F6" s="64"/>
      <c r="G6" s="63"/>
      <c r="H6" s="63"/>
      <c r="I6" s="76"/>
      <c r="J6" s="76"/>
      <c r="K6" s="76"/>
      <c r="L6" s="76"/>
      <c r="M6" s="76"/>
      <c r="N6" s="76"/>
      <c r="O6" s="76"/>
    </row>
    <row r="7" spans="1:15" ht="29.25" customHeight="1" hidden="1">
      <c r="A7" s="74"/>
      <c r="B7" s="75"/>
      <c r="C7" s="67"/>
      <c r="D7" s="67"/>
      <c r="E7" s="64"/>
      <c r="F7" s="64"/>
      <c r="G7" s="63"/>
      <c r="H7" s="63"/>
      <c r="I7" s="76"/>
      <c r="J7" s="76"/>
      <c r="K7" s="76"/>
      <c r="L7" s="76"/>
      <c r="M7" s="76"/>
      <c r="N7" s="76"/>
      <c r="O7" s="76"/>
    </row>
    <row r="8" spans="1:15" ht="36" customHeight="1" hidden="1">
      <c r="A8" s="74"/>
      <c r="B8" s="75"/>
      <c r="C8" s="67"/>
      <c r="D8" s="67"/>
      <c r="E8" s="64"/>
      <c r="F8" s="64"/>
      <c r="G8" s="63"/>
      <c r="H8" s="63"/>
      <c r="I8" s="76"/>
      <c r="J8" s="76"/>
      <c r="K8" s="76"/>
      <c r="L8" s="76"/>
      <c r="M8" s="76"/>
      <c r="N8" s="76"/>
      <c r="O8" s="76"/>
    </row>
    <row r="9" spans="1:16" ht="13.5" customHeight="1">
      <c r="A9" s="77"/>
      <c r="B9" s="85"/>
      <c r="C9" s="67"/>
      <c r="D9" s="67"/>
      <c r="E9" s="64"/>
      <c r="F9" s="64"/>
      <c r="G9" s="63"/>
      <c r="H9" s="63"/>
      <c r="I9" s="76"/>
      <c r="J9" s="76"/>
      <c r="K9" s="105" t="s">
        <v>67</v>
      </c>
      <c r="L9" s="105"/>
      <c r="M9" s="105"/>
      <c r="N9" s="105"/>
      <c r="O9" s="105"/>
      <c r="P9" s="105"/>
    </row>
    <row r="10" spans="1:16" ht="13.5" customHeight="1">
      <c r="A10" s="77"/>
      <c r="B10" s="85"/>
      <c r="C10" s="67"/>
      <c r="D10" s="67"/>
      <c r="E10" s="64"/>
      <c r="F10" s="64"/>
      <c r="G10" s="63"/>
      <c r="H10" s="63"/>
      <c r="I10" s="76"/>
      <c r="J10" s="76"/>
      <c r="K10" s="106" t="s">
        <v>74</v>
      </c>
      <c r="L10" s="106"/>
      <c r="M10" s="106"/>
      <c r="N10" s="106"/>
      <c r="O10" s="106"/>
      <c r="P10" s="87"/>
    </row>
    <row r="11" spans="1:22" s="3" customFormat="1" ht="45" customHeight="1">
      <c r="A11" s="93" t="s">
        <v>59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"/>
      <c r="R11" s="9"/>
      <c r="S11" s="9"/>
      <c r="T11" s="9"/>
      <c r="V11" s="40"/>
    </row>
    <row r="12" spans="1:22" s="3" customFormat="1" ht="12.75" customHeight="1">
      <c r="A12" s="123" t="s">
        <v>0</v>
      </c>
      <c r="B12" s="88" t="s">
        <v>25</v>
      </c>
      <c r="C12" s="123" t="s">
        <v>1</v>
      </c>
      <c r="D12" s="123" t="s">
        <v>2</v>
      </c>
      <c r="E12" s="92" t="s">
        <v>9</v>
      </c>
      <c r="F12" s="92" t="s">
        <v>10</v>
      </c>
      <c r="G12" s="123" t="s">
        <v>3</v>
      </c>
      <c r="H12" s="123"/>
      <c r="I12" s="103" t="s">
        <v>50</v>
      </c>
      <c r="J12" s="103" t="s">
        <v>4</v>
      </c>
      <c r="K12" s="103" t="s">
        <v>5</v>
      </c>
      <c r="L12" s="103" t="s">
        <v>11</v>
      </c>
      <c r="M12" s="103"/>
      <c r="N12" s="103"/>
      <c r="O12" s="103"/>
      <c r="P12" s="103"/>
      <c r="Q12" s="91" t="s">
        <v>12</v>
      </c>
      <c r="R12" s="91"/>
      <c r="S12" s="91" t="s">
        <v>13</v>
      </c>
      <c r="T12" s="91"/>
      <c r="V12" s="95" t="s">
        <v>47</v>
      </c>
    </row>
    <row r="13" spans="1:22" s="3" customFormat="1" ht="12.75" customHeight="1">
      <c r="A13" s="123"/>
      <c r="B13" s="89"/>
      <c r="C13" s="123"/>
      <c r="D13" s="123"/>
      <c r="E13" s="92"/>
      <c r="F13" s="92"/>
      <c r="G13" s="123"/>
      <c r="H13" s="123"/>
      <c r="I13" s="103"/>
      <c r="J13" s="103"/>
      <c r="K13" s="103"/>
      <c r="L13" s="103">
        <v>2011</v>
      </c>
      <c r="M13" s="103">
        <v>2012</v>
      </c>
      <c r="N13" s="103">
        <v>2013</v>
      </c>
      <c r="O13" s="103">
        <v>2014</v>
      </c>
      <c r="P13" s="103">
        <v>2015</v>
      </c>
      <c r="Q13" s="91"/>
      <c r="R13" s="91"/>
      <c r="S13" s="91"/>
      <c r="T13" s="91"/>
      <c r="V13" s="96"/>
    </row>
    <row r="14" spans="1:22" s="3" customFormat="1" ht="22.5" customHeight="1">
      <c r="A14" s="123"/>
      <c r="B14" s="89"/>
      <c r="C14" s="123"/>
      <c r="D14" s="123"/>
      <c r="E14" s="92"/>
      <c r="F14" s="92"/>
      <c r="G14" s="123"/>
      <c r="H14" s="123"/>
      <c r="I14" s="103"/>
      <c r="J14" s="103"/>
      <c r="K14" s="103"/>
      <c r="L14" s="103"/>
      <c r="M14" s="103"/>
      <c r="N14" s="103"/>
      <c r="O14" s="103"/>
      <c r="P14" s="103"/>
      <c r="Q14" s="91"/>
      <c r="R14" s="91"/>
      <c r="S14" s="91"/>
      <c r="T14" s="91"/>
      <c r="V14" s="96"/>
    </row>
    <row r="15" spans="1:22" s="3" customFormat="1" ht="46.5" customHeight="1">
      <c r="A15" s="123"/>
      <c r="B15" s="90"/>
      <c r="C15" s="123"/>
      <c r="D15" s="123"/>
      <c r="E15" s="92"/>
      <c r="F15" s="92"/>
      <c r="G15" s="42" t="s">
        <v>14</v>
      </c>
      <c r="H15" s="42" t="s">
        <v>15</v>
      </c>
      <c r="I15" s="103"/>
      <c r="J15" s="103"/>
      <c r="K15" s="103"/>
      <c r="L15" s="103"/>
      <c r="M15" s="103"/>
      <c r="N15" s="103"/>
      <c r="O15" s="103"/>
      <c r="P15" s="103"/>
      <c r="Q15" s="8" t="s">
        <v>16</v>
      </c>
      <c r="R15" s="8" t="s">
        <v>17</v>
      </c>
      <c r="S15" s="8" t="s">
        <v>16</v>
      </c>
      <c r="T15" s="8" t="s">
        <v>17</v>
      </c>
      <c r="V15" s="130"/>
    </row>
    <row r="16" spans="1:22" s="3" customFormat="1" ht="19.5" customHeight="1">
      <c r="A16" s="42">
        <v>1</v>
      </c>
      <c r="B16" s="42">
        <v>2</v>
      </c>
      <c r="C16" s="42">
        <v>3</v>
      </c>
      <c r="D16" s="42">
        <v>2</v>
      </c>
      <c r="E16" s="7">
        <v>4</v>
      </c>
      <c r="F16" s="7">
        <v>5</v>
      </c>
      <c r="G16" s="42">
        <v>3</v>
      </c>
      <c r="H16" s="42">
        <v>4</v>
      </c>
      <c r="I16" s="84">
        <v>5</v>
      </c>
      <c r="J16" s="84">
        <v>6</v>
      </c>
      <c r="K16" s="84">
        <v>7</v>
      </c>
      <c r="L16" s="84">
        <v>8</v>
      </c>
      <c r="M16" s="84">
        <v>9</v>
      </c>
      <c r="N16" s="84">
        <v>10</v>
      </c>
      <c r="O16" s="84">
        <v>11</v>
      </c>
      <c r="P16" s="84">
        <v>12</v>
      </c>
      <c r="Q16" s="29">
        <v>16</v>
      </c>
      <c r="R16" s="29">
        <v>17</v>
      </c>
      <c r="S16" s="29">
        <v>18</v>
      </c>
      <c r="T16" s="29">
        <v>19</v>
      </c>
      <c r="V16" s="30"/>
    </row>
    <row r="17" spans="1:22" s="3" customFormat="1" ht="19.5" customHeight="1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7"/>
      <c r="R17" s="7"/>
      <c r="S17" s="7"/>
      <c r="T17" s="7"/>
      <c r="U17" s="5"/>
      <c r="V17" s="5"/>
    </row>
    <row r="18" spans="1:22" s="3" customFormat="1" ht="18.75" customHeight="1" hidden="1">
      <c r="A18" s="128" t="s">
        <v>35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5"/>
      <c r="V18" s="5"/>
    </row>
    <row r="19" spans="1:22" s="3" customFormat="1" ht="34.5" customHeight="1" hidden="1">
      <c r="A19" s="108">
        <v>1</v>
      </c>
      <c r="B19" s="109" t="s">
        <v>27</v>
      </c>
      <c r="C19" s="109" t="s">
        <v>28</v>
      </c>
      <c r="D19" s="109" t="s">
        <v>48</v>
      </c>
      <c r="E19" s="108">
        <v>12</v>
      </c>
      <c r="F19" s="108">
        <v>2</v>
      </c>
      <c r="G19" s="108">
        <v>2010</v>
      </c>
      <c r="H19" s="108">
        <v>2015</v>
      </c>
      <c r="I19" s="44" t="s">
        <v>18</v>
      </c>
      <c r="J19" s="44">
        <v>0</v>
      </c>
      <c r="K19" s="44">
        <f aca="true" t="shared" si="0" ref="K19:K27">SUM(L19:P19)</f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11"/>
      <c r="R19" s="12" t="e">
        <f aca="true" t="shared" si="1" ref="R19:R25">Q19/J19*100</f>
        <v>#DIV/0!</v>
      </c>
      <c r="S19" s="11"/>
      <c r="T19" s="12" t="e">
        <f aca="true" t="shared" si="2" ref="T19:T25">S19/J19*100</f>
        <v>#DIV/0!</v>
      </c>
      <c r="U19" s="5"/>
      <c r="V19" s="5"/>
    </row>
    <row r="20" spans="1:22" s="3" customFormat="1" ht="34.5" customHeight="1" hidden="1">
      <c r="A20" s="108"/>
      <c r="B20" s="109" t="s">
        <v>27</v>
      </c>
      <c r="C20" s="109" t="s">
        <v>28</v>
      </c>
      <c r="D20" s="109" t="s">
        <v>29</v>
      </c>
      <c r="E20" s="108">
        <v>12</v>
      </c>
      <c r="F20" s="108">
        <v>2</v>
      </c>
      <c r="G20" s="108">
        <v>2010</v>
      </c>
      <c r="H20" s="108">
        <v>2015</v>
      </c>
      <c r="I20" s="44" t="s">
        <v>19</v>
      </c>
      <c r="J20" s="44">
        <v>0</v>
      </c>
      <c r="K20" s="44">
        <f t="shared" si="0"/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11"/>
      <c r="R20" s="12" t="e">
        <f t="shared" si="1"/>
        <v>#DIV/0!</v>
      </c>
      <c r="S20" s="11"/>
      <c r="T20" s="12" t="e">
        <f t="shared" si="2"/>
        <v>#DIV/0!</v>
      </c>
      <c r="U20" s="5"/>
      <c r="V20" s="5"/>
    </row>
    <row r="21" spans="1:22" s="3" customFormat="1" ht="34.5" customHeight="1" hidden="1">
      <c r="A21" s="108"/>
      <c r="B21" s="109" t="s">
        <v>27</v>
      </c>
      <c r="C21" s="109" t="s">
        <v>28</v>
      </c>
      <c r="D21" s="109" t="s">
        <v>30</v>
      </c>
      <c r="E21" s="108">
        <v>12</v>
      </c>
      <c r="F21" s="108">
        <v>2</v>
      </c>
      <c r="G21" s="108">
        <v>2010</v>
      </c>
      <c r="H21" s="108">
        <v>2015</v>
      </c>
      <c r="I21" s="44" t="s">
        <v>20</v>
      </c>
      <c r="J21" s="44">
        <v>0</v>
      </c>
      <c r="K21" s="44">
        <f t="shared" si="0"/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11"/>
      <c r="R21" s="12" t="e">
        <f t="shared" si="1"/>
        <v>#DIV/0!</v>
      </c>
      <c r="S21" s="11"/>
      <c r="T21" s="12" t="e">
        <f t="shared" si="2"/>
        <v>#DIV/0!</v>
      </c>
      <c r="U21" s="5"/>
      <c r="V21" s="5"/>
    </row>
    <row r="22" spans="1:22" s="3" customFormat="1" ht="34.5" customHeight="1" hidden="1">
      <c r="A22" s="108"/>
      <c r="B22" s="109" t="s">
        <v>27</v>
      </c>
      <c r="C22" s="109" t="s">
        <v>28</v>
      </c>
      <c r="D22" s="109" t="s">
        <v>30</v>
      </c>
      <c r="E22" s="108">
        <v>12</v>
      </c>
      <c r="F22" s="108">
        <v>2</v>
      </c>
      <c r="G22" s="108">
        <v>2010</v>
      </c>
      <c r="H22" s="108">
        <v>2015</v>
      </c>
      <c r="I22" s="44" t="s">
        <v>21</v>
      </c>
      <c r="J22" s="44">
        <v>0</v>
      </c>
      <c r="K22" s="44">
        <f t="shared" si="0"/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11"/>
      <c r="R22" s="12" t="e">
        <f t="shared" si="1"/>
        <v>#DIV/0!</v>
      </c>
      <c r="S22" s="11"/>
      <c r="T22" s="12" t="e">
        <f t="shared" si="2"/>
        <v>#DIV/0!</v>
      </c>
      <c r="U22" s="5"/>
      <c r="V22" s="5"/>
    </row>
    <row r="23" spans="1:22" s="3" customFormat="1" ht="34.5" customHeight="1" hidden="1">
      <c r="A23" s="108"/>
      <c r="B23" s="109" t="s">
        <v>27</v>
      </c>
      <c r="C23" s="109" t="s">
        <v>28</v>
      </c>
      <c r="D23" s="109" t="s">
        <v>30</v>
      </c>
      <c r="E23" s="108">
        <v>12</v>
      </c>
      <c r="F23" s="108">
        <v>2</v>
      </c>
      <c r="G23" s="108">
        <v>2010</v>
      </c>
      <c r="H23" s="108">
        <v>2015</v>
      </c>
      <c r="I23" s="44" t="s">
        <v>6</v>
      </c>
      <c r="J23" s="44">
        <v>0</v>
      </c>
      <c r="K23" s="44">
        <f t="shared" si="0"/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11"/>
      <c r="R23" s="12" t="e">
        <f t="shared" si="1"/>
        <v>#DIV/0!</v>
      </c>
      <c r="S23" s="11"/>
      <c r="T23" s="12" t="e">
        <f t="shared" si="2"/>
        <v>#DIV/0!</v>
      </c>
      <c r="U23" s="5"/>
      <c r="V23" s="5"/>
    </row>
    <row r="24" spans="1:22" s="3" customFormat="1" ht="34.5" customHeight="1" hidden="1">
      <c r="A24" s="108"/>
      <c r="B24" s="109" t="s">
        <v>27</v>
      </c>
      <c r="C24" s="109" t="s">
        <v>28</v>
      </c>
      <c r="D24" s="109" t="s">
        <v>30</v>
      </c>
      <c r="E24" s="108">
        <v>12</v>
      </c>
      <c r="F24" s="108">
        <v>2</v>
      </c>
      <c r="G24" s="108">
        <v>2010</v>
      </c>
      <c r="H24" s="108">
        <v>2015</v>
      </c>
      <c r="I24" s="44" t="s">
        <v>22</v>
      </c>
      <c r="J24" s="44">
        <v>0</v>
      </c>
      <c r="K24" s="44">
        <f t="shared" si="0"/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11"/>
      <c r="R24" s="12" t="e">
        <f t="shared" si="1"/>
        <v>#DIV/0!</v>
      </c>
      <c r="S24" s="11"/>
      <c r="T24" s="12" t="e">
        <f t="shared" si="2"/>
        <v>#DIV/0!</v>
      </c>
      <c r="U24" s="5"/>
      <c r="V24" s="5"/>
    </row>
    <row r="25" spans="1:22" s="3" customFormat="1" ht="34.5" customHeight="1" hidden="1">
      <c r="A25" s="108"/>
      <c r="B25" s="109" t="s">
        <v>27</v>
      </c>
      <c r="C25" s="109" t="s">
        <v>28</v>
      </c>
      <c r="D25" s="109" t="s">
        <v>30</v>
      </c>
      <c r="E25" s="108">
        <v>12</v>
      </c>
      <c r="F25" s="108">
        <v>2</v>
      </c>
      <c r="G25" s="108">
        <v>2010</v>
      </c>
      <c r="H25" s="108">
        <v>2015</v>
      </c>
      <c r="I25" s="44" t="s">
        <v>23</v>
      </c>
      <c r="J25" s="44">
        <v>0</v>
      </c>
      <c r="K25" s="44">
        <f t="shared" si="0"/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11"/>
      <c r="R25" s="12" t="e">
        <f t="shared" si="1"/>
        <v>#DIV/0!</v>
      </c>
      <c r="S25" s="11"/>
      <c r="T25" s="12" t="e">
        <f t="shared" si="2"/>
        <v>#DIV/0!</v>
      </c>
      <c r="U25" s="5"/>
      <c r="V25" s="5"/>
    </row>
    <row r="26" spans="1:22" s="3" customFormat="1" ht="34.5" customHeight="1" hidden="1">
      <c r="A26" s="108"/>
      <c r="B26" s="109"/>
      <c r="C26" s="109"/>
      <c r="D26" s="109"/>
      <c r="E26" s="108"/>
      <c r="F26" s="108"/>
      <c r="G26" s="108"/>
      <c r="H26" s="108"/>
      <c r="I26" s="44" t="s">
        <v>51</v>
      </c>
      <c r="J26" s="44">
        <f>SUM(K26:O26)</f>
        <v>0</v>
      </c>
      <c r="K26" s="44">
        <f t="shared" si="0"/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11"/>
      <c r="R26" s="12"/>
      <c r="S26" s="11"/>
      <c r="T26" s="12"/>
      <c r="U26" s="5"/>
      <c r="V26" s="5"/>
    </row>
    <row r="27" spans="1:22" s="3" customFormat="1" ht="46.5" customHeight="1">
      <c r="A27" s="108"/>
      <c r="B27" s="109" t="s">
        <v>27</v>
      </c>
      <c r="C27" s="109" t="s">
        <v>28</v>
      </c>
      <c r="D27" s="109" t="s">
        <v>30</v>
      </c>
      <c r="E27" s="108">
        <v>12</v>
      </c>
      <c r="F27" s="108">
        <v>2</v>
      </c>
      <c r="G27" s="108">
        <v>2010</v>
      </c>
      <c r="H27" s="108">
        <v>2015</v>
      </c>
      <c r="I27" s="44" t="s">
        <v>26</v>
      </c>
      <c r="J27" s="44">
        <v>100000</v>
      </c>
      <c r="K27" s="44">
        <f t="shared" si="0"/>
        <v>97729</v>
      </c>
      <c r="L27" s="44">
        <v>29981</v>
      </c>
      <c r="M27" s="44">
        <v>15248</v>
      </c>
      <c r="N27" s="44">
        <v>15200</v>
      </c>
      <c r="O27" s="44">
        <v>18800</v>
      </c>
      <c r="P27" s="44">
        <v>18500</v>
      </c>
      <c r="Q27" s="11"/>
      <c r="R27" s="12">
        <f>Q27/J27*100</f>
        <v>0</v>
      </c>
      <c r="S27" s="11"/>
      <c r="T27" s="12">
        <f>S27/J27*100</f>
        <v>0</v>
      </c>
      <c r="U27" s="5"/>
      <c r="V27" s="102"/>
    </row>
    <row r="28" spans="1:22" s="3" customFormat="1" ht="46.5" customHeight="1">
      <c r="A28" s="108"/>
      <c r="B28" s="109" t="s">
        <v>27</v>
      </c>
      <c r="C28" s="109"/>
      <c r="D28" s="109"/>
      <c r="E28" s="108">
        <v>12</v>
      </c>
      <c r="F28" s="108"/>
      <c r="G28" s="108"/>
      <c r="H28" s="108"/>
      <c r="I28" s="45" t="s">
        <v>7</v>
      </c>
      <c r="J28" s="44">
        <f>SUM(J19:J27)</f>
        <v>100000</v>
      </c>
      <c r="K28" s="44">
        <f aca="true" t="shared" si="3" ref="K28:P28">SUM(K19:K27)</f>
        <v>97729</v>
      </c>
      <c r="L28" s="44">
        <f t="shared" si="3"/>
        <v>29981</v>
      </c>
      <c r="M28" s="44">
        <f t="shared" si="3"/>
        <v>15248</v>
      </c>
      <c r="N28" s="44">
        <f t="shared" si="3"/>
        <v>15200</v>
      </c>
      <c r="O28" s="44">
        <f t="shared" si="3"/>
        <v>18800</v>
      </c>
      <c r="P28" s="44">
        <f t="shared" si="3"/>
        <v>18500</v>
      </c>
      <c r="Q28" s="11">
        <f>SUM(Q19:Q27)</f>
        <v>0</v>
      </c>
      <c r="R28" s="11">
        <v>1</v>
      </c>
      <c r="S28" s="11">
        <f>J28-K28</f>
        <v>2271</v>
      </c>
      <c r="T28" s="11">
        <v>1</v>
      </c>
      <c r="U28" s="5"/>
      <c r="V28" s="102"/>
    </row>
    <row r="29" spans="1:22" s="3" customFormat="1" ht="34.5" customHeight="1" hidden="1">
      <c r="A29" s="108">
        <v>2</v>
      </c>
      <c r="B29" s="109" t="s">
        <v>27</v>
      </c>
      <c r="C29" s="109" t="s">
        <v>28</v>
      </c>
      <c r="D29" s="109" t="s">
        <v>37</v>
      </c>
      <c r="E29" s="108">
        <v>12</v>
      </c>
      <c r="F29" s="108">
        <v>5</v>
      </c>
      <c r="G29" s="108">
        <v>2011</v>
      </c>
      <c r="H29" s="108">
        <v>2011</v>
      </c>
      <c r="I29" s="44" t="s">
        <v>18</v>
      </c>
      <c r="J29" s="44">
        <v>0</v>
      </c>
      <c r="K29" s="44">
        <f aca="true" t="shared" si="4" ref="K29:K37">SUM(L29:P29)</f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26"/>
      <c r="R29" s="27" t="e">
        <f aca="true" t="shared" si="5" ref="R29:R37">Q29/J29*100</f>
        <v>#DIV/0!</v>
      </c>
      <c r="S29" s="26"/>
      <c r="T29" s="27" t="e">
        <f aca="true" t="shared" si="6" ref="T29:T37">S29/J29*100</f>
        <v>#DIV/0!</v>
      </c>
      <c r="U29" s="28"/>
      <c r="V29" s="28"/>
    </row>
    <row r="30" spans="1:22" s="3" customFormat="1" ht="34.5" customHeight="1" hidden="1">
      <c r="A30" s="108">
        <v>2</v>
      </c>
      <c r="B30" s="109" t="s">
        <v>27</v>
      </c>
      <c r="C30" s="109" t="s">
        <v>28</v>
      </c>
      <c r="D30" s="109" t="s">
        <v>31</v>
      </c>
      <c r="E30" s="108">
        <v>12</v>
      </c>
      <c r="F30" s="108"/>
      <c r="G30" s="108"/>
      <c r="H30" s="108"/>
      <c r="I30" s="44" t="s">
        <v>19</v>
      </c>
      <c r="J30" s="44">
        <v>0</v>
      </c>
      <c r="K30" s="44">
        <f t="shared" si="4"/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26"/>
      <c r="R30" s="27" t="e">
        <f t="shared" si="5"/>
        <v>#DIV/0!</v>
      </c>
      <c r="S30" s="26"/>
      <c r="T30" s="27" t="e">
        <f t="shared" si="6"/>
        <v>#DIV/0!</v>
      </c>
      <c r="U30" s="28"/>
      <c r="V30" s="28"/>
    </row>
    <row r="31" spans="1:22" s="3" customFormat="1" ht="34.5" customHeight="1" hidden="1">
      <c r="A31" s="108">
        <v>2</v>
      </c>
      <c r="B31" s="109" t="s">
        <v>27</v>
      </c>
      <c r="C31" s="109" t="s">
        <v>28</v>
      </c>
      <c r="D31" s="109" t="s">
        <v>31</v>
      </c>
      <c r="E31" s="108">
        <v>12</v>
      </c>
      <c r="F31" s="108"/>
      <c r="G31" s="108"/>
      <c r="H31" s="108"/>
      <c r="I31" s="44" t="s">
        <v>20</v>
      </c>
      <c r="J31" s="44">
        <v>0</v>
      </c>
      <c r="K31" s="44">
        <f t="shared" si="4"/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26"/>
      <c r="R31" s="27" t="e">
        <f t="shared" si="5"/>
        <v>#DIV/0!</v>
      </c>
      <c r="S31" s="26"/>
      <c r="T31" s="27" t="e">
        <f t="shared" si="6"/>
        <v>#DIV/0!</v>
      </c>
      <c r="U31" s="28"/>
      <c r="V31" s="28"/>
    </row>
    <row r="32" spans="1:22" s="3" customFormat="1" ht="34.5" customHeight="1" hidden="1">
      <c r="A32" s="108">
        <v>2</v>
      </c>
      <c r="B32" s="109" t="s">
        <v>27</v>
      </c>
      <c r="C32" s="109" t="s">
        <v>28</v>
      </c>
      <c r="D32" s="109" t="s">
        <v>31</v>
      </c>
      <c r="E32" s="108">
        <v>12</v>
      </c>
      <c r="F32" s="108"/>
      <c r="G32" s="108"/>
      <c r="H32" s="108"/>
      <c r="I32" s="44" t="s">
        <v>21</v>
      </c>
      <c r="J32" s="44">
        <v>0</v>
      </c>
      <c r="K32" s="44">
        <f t="shared" si="4"/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26"/>
      <c r="R32" s="27" t="e">
        <f t="shared" si="5"/>
        <v>#DIV/0!</v>
      </c>
      <c r="S32" s="26"/>
      <c r="T32" s="27" t="e">
        <f t="shared" si="6"/>
        <v>#DIV/0!</v>
      </c>
      <c r="U32" s="28"/>
      <c r="V32" s="28"/>
    </row>
    <row r="33" spans="1:22" s="3" customFormat="1" ht="34.5" customHeight="1" hidden="1">
      <c r="A33" s="108">
        <v>2</v>
      </c>
      <c r="B33" s="109" t="s">
        <v>27</v>
      </c>
      <c r="C33" s="109" t="s">
        <v>28</v>
      </c>
      <c r="D33" s="109" t="s">
        <v>31</v>
      </c>
      <c r="E33" s="108">
        <v>12</v>
      </c>
      <c r="F33" s="108"/>
      <c r="G33" s="108"/>
      <c r="H33" s="108"/>
      <c r="I33" s="44" t="s">
        <v>6</v>
      </c>
      <c r="J33" s="44">
        <v>0</v>
      </c>
      <c r="K33" s="44">
        <f t="shared" si="4"/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26"/>
      <c r="R33" s="27" t="e">
        <f t="shared" si="5"/>
        <v>#DIV/0!</v>
      </c>
      <c r="S33" s="26"/>
      <c r="T33" s="27" t="e">
        <f t="shared" si="6"/>
        <v>#DIV/0!</v>
      </c>
      <c r="U33" s="28"/>
      <c r="V33" s="28"/>
    </row>
    <row r="34" spans="1:22" s="3" customFormat="1" ht="34.5" customHeight="1" hidden="1">
      <c r="A34" s="108">
        <v>2</v>
      </c>
      <c r="B34" s="109" t="s">
        <v>27</v>
      </c>
      <c r="C34" s="109" t="s">
        <v>28</v>
      </c>
      <c r="D34" s="109" t="s">
        <v>31</v>
      </c>
      <c r="E34" s="108">
        <v>12</v>
      </c>
      <c r="F34" s="108"/>
      <c r="G34" s="108"/>
      <c r="H34" s="108"/>
      <c r="I34" s="44" t="s">
        <v>22</v>
      </c>
      <c r="J34" s="44">
        <v>0</v>
      </c>
      <c r="K34" s="44">
        <f t="shared" si="4"/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26"/>
      <c r="R34" s="27" t="e">
        <f t="shared" si="5"/>
        <v>#DIV/0!</v>
      </c>
      <c r="S34" s="26"/>
      <c r="T34" s="27" t="e">
        <f t="shared" si="6"/>
        <v>#DIV/0!</v>
      </c>
      <c r="U34" s="28"/>
      <c r="V34" s="28"/>
    </row>
    <row r="35" spans="1:22" s="3" customFormat="1" ht="34.5" customHeight="1" hidden="1">
      <c r="A35" s="108">
        <v>2</v>
      </c>
      <c r="B35" s="109" t="s">
        <v>27</v>
      </c>
      <c r="C35" s="109" t="s">
        <v>28</v>
      </c>
      <c r="D35" s="109" t="s">
        <v>31</v>
      </c>
      <c r="E35" s="108">
        <v>12</v>
      </c>
      <c r="F35" s="108"/>
      <c r="G35" s="108"/>
      <c r="H35" s="108"/>
      <c r="I35" s="44" t="s">
        <v>23</v>
      </c>
      <c r="J35" s="44">
        <v>0</v>
      </c>
      <c r="K35" s="44">
        <f t="shared" si="4"/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26"/>
      <c r="R35" s="27" t="e">
        <f t="shared" si="5"/>
        <v>#DIV/0!</v>
      </c>
      <c r="S35" s="26"/>
      <c r="T35" s="27" t="e">
        <f t="shared" si="6"/>
        <v>#DIV/0!</v>
      </c>
      <c r="U35" s="28"/>
      <c r="V35" s="28"/>
    </row>
    <row r="36" spans="1:22" s="3" customFormat="1" ht="34.5" customHeight="1" hidden="1">
      <c r="A36" s="108"/>
      <c r="B36" s="109"/>
      <c r="C36" s="109"/>
      <c r="D36" s="109"/>
      <c r="E36" s="108"/>
      <c r="F36" s="108"/>
      <c r="G36" s="108"/>
      <c r="H36" s="108"/>
      <c r="I36" s="44" t="s">
        <v>51</v>
      </c>
      <c r="J36" s="44">
        <v>0</v>
      </c>
      <c r="K36" s="44">
        <f t="shared" si="4"/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26"/>
      <c r="R36" s="27" t="e">
        <f t="shared" si="5"/>
        <v>#DIV/0!</v>
      </c>
      <c r="S36" s="26"/>
      <c r="T36" s="27" t="e">
        <f t="shared" si="6"/>
        <v>#DIV/0!</v>
      </c>
      <c r="U36" s="28"/>
      <c r="V36" s="28"/>
    </row>
    <row r="37" spans="1:22" s="3" customFormat="1" ht="39.75" customHeight="1">
      <c r="A37" s="108">
        <v>2</v>
      </c>
      <c r="B37" s="109" t="s">
        <v>27</v>
      </c>
      <c r="C37" s="109" t="s">
        <v>28</v>
      </c>
      <c r="D37" s="109" t="s">
        <v>31</v>
      </c>
      <c r="E37" s="108">
        <v>12</v>
      </c>
      <c r="F37" s="108"/>
      <c r="G37" s="108"/>
      <c r="H37" s="108"/>
      <c r="I37" s="44" t="s">
        <v>26</v>
      </c>
      <c r="J37" s="44">
        <v>28404</v>
      </c>
      <c r="K37" s="44">
        <f t="shared" si="4"/>
        <v>27504</v>
      </c>
      <c r="L37" s="44">
        <v>27504</v>
      </c>
      <c r="M37" s="44">
        <v>0</v>
      </c>
      <c r="N37" s="44">
        <v>0</v>
      </c>
      <c r="O37" s="44">
        <v>0</v>
      </c>
      <c r="P37" s="44">
        <v>0</v>
      </c>
      <c r="Q37" s="26"/>
      <c r="R37" s="27">
        <f t="shared" si="5"/>
        <v>0</v>
      </c>
      <c r="S37" s="26"/>
      <c r="T37" s="27">
        <f t="shared" si="6"/>
        <v>0</v>
      </c>
      <c r="U37" s="28"/>
      <c r="V37" s="104" t="s">
        <v>49</v>
      </c>
    </row>
    <row r="38" spans="1:22" s="3" customFormat="1" ht="39" customHeight="1">
      <c r="A38" s="108"/>
      <c r="B38" s="109" t="s">
        <v>27</v>
      </c>
      <c r="C38" s="109"/>
      <c r="D38" s="109"/>
      <c r="E38" s="108">
        <v>12</v>
      </c>
      <c r="F38" s="108"/>
      <c r="G38" s="108"/>
      <c r="H38" s="108"/>
      <c r="I38" s="45" t="s">
        <v>7</v>
      </c>
      <c r="J38" s="44">
        <f aca="true" t="shared" si="7" ref="J38:P38">SUM(J29:J37)</f>
        <v>28404</v>
      </c>
      <c r="K38" s="44">
        <f t="shared" si="7"/>
        <v>27504</v>
      </c>
      <c r="L38" s="44">
        <f t="shared" si="7"/>
        <v>27504</v>
      </c>
      <c r="M38" s="44">
        <f t="shared" si="7"/>
        <v>0</v>
      </c>
      <c r="N38" s="44">
        <f t="shared" si="7"/>
        <v>0</v>
      </c>
      <c r="O38" s="44">
        <f t="shared" si="7"/>
        <v>0</v>
      </c>
      <c r="P38" s="44">
        <f t="shared" si="7"/>
        <v>0</v>
      </c>
      <c r="Q38" s="26">
        <v>0</v>
      </c>
      <c r="R38" s="26"/>
      <c r="S38" s="26">
        <f>J38-K38</f>
        <v>900</v>
      </c>
      <c r="T38" s="26">
        <v>3.6</v>
      </c>
      <c r="U38" s="28"/>
      <c r="V38" s="104"/>
    </row>
    <row r="39" spans="1:22" s="3" customFormat="1" ht="1.5" customHeight="1" hidden="1">
      <c r="A39" s="111">
        <v>3</v>
      </c>
      <c r="B39" s="129" t="s">
        <v>27</v>
      </c>
      <c r="C39" s="129" t="s">
        <v>28</v>
      </c>
      <c r="D39" s="129" t="s">
        <v>72</v>
      </c>
      <c r="E39" s="108">
        <v>12</v>
      </c>
      <c r="F39" s="108">
        <v>2</v>
      </c>
      <c r="G39" s="111">
        <v>2012</v>
      </c>
      <c r="H39" s="111">
        <v>2012</v>
      </c>
      <c r="I39" s="44" t="s">
        <v>18</v>
      </c>
      <c r="J39" s="44">
        <v>0</v>
      </c>
      <c r="K39" s="44">
        <f aca="true" t="shared" si="8" ref="K39:K47">SUM(L39:P39)</f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23"/>
      <c r="R39" s="24" t="e">
        <f aca="true" t="shared" si="9" ref="R39:R45">Q39/J39*100</f>
        <v>#DIV/0!</v>
      </c>
      <c r="S39" s="23"/>
      <c r="T39" s="24" t="e">
        <f aca="true" t="shared" si="10" ref="T39:T45">S39/J39*100</f>
        <v>#DIV/0!</v>
      </c>
      <c r="U39" s="25"/>
      <c r="V39" s="39"/>
    </row>
    <row r="40" spans="1:22" s="3" customFormat="1" ht="34.5" customHeight="1" hidden="1">
      <c r="A40" s="112"/>
      <c r="B40" s="97"/>
      <c r="C40" s="97"/>
      <c r="D40" s="97"/>
      <c r="E40" s="108">
        <v>12</v>
      </c>
      <c r="F40" s="108"/>
      <c r="G40" s="112"/>
      <c r="H40" s="112"/>
      <c r="I40" s="44" t="s">
        <v>19</v>
      </c>
      <c r="J40" s="44">
        <v>0</v>
      </c>
      <c r="K40" s="44">
        <f t="shared" si="8"/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23"/>
      <c r="R40" s="24" t="e">
        <f t="shared" si="9"/>
        <v>#DIV/0!</v>
      </c>
      <c r="S40" s="23"/>
      <c r="T40" s="24" t="e">
        <f t="shared" si="10"/>
        <v>#DIV/0!</v>
      </c>
      <c r="U40" s="25"/>
      <c r="V40" s="39"/>
    </row>
    <row r="41" spans="1:22" s="3" customFormat="1" ht="34.5" customHeight="1" hidden="1">
      <c r="A41" s="112"/>
      <c r="B41" s="97"/>
      <c r="C41" s="97"/>
      <c r="D41" s="97"/>
      <c r="E41" s="108">
        <v>12</v>
      </c>
      <c r="F41" s="108"/>
      <c r="G41" s="112"/>
      <c r="H41" s="112"/>
      <c r="I41" s="44" t="s">
        <v>20</v>
      </c>
      <c r="J41" s="44">
        <v>0</v>
      </c>
      <c r="K41" s="44">
        <f t="shared" si="8"/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23"/>
      <c r="R41" s="24" t="e">
        <f t="shared" si="9"/>
        <v>#DIV/0!</v>
      </c>
      <c r="S41" s="23"/>
      <c r="T41" s="24" t="e">
        <f t="shared" si="10"/>
        <v>#DIV/0!</v>
      </c>
      <c r="U41" s="25"/>
      <c r="V41" s="39"/>
    </row>
    <row r="42" spans="1:22" s="3" customFormat="1" ht="34.5" customHeight="1" hidden="1">
      <c r="A42" s="112"/>
      <c r="B42" s="97"/>
      <c r="C42" s="97"/>
      <c r="D42" s="97"/>
      <c r="E42" s="108">
        <v>12</v>
      </c>
      <c r="F42" s="108"/>
      <c r="G42" s="112"/>
      <c r="H42" s="112"/>
      <c r="I42" s="44" t="s">
        <v>21</v>
      </c>
      <c r="J42" s="44">
        <v>0</v>
      </c>
      <c r="K42" s="44">
        <f t="shared" si="8"/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23"/>
      <c r="R42" s="24" t="e">
        <f t="shared" si="9"/>
        <v>#DIV/0!</v>
      </c>
      <c r="S42" s="23"/>
      <c r="T42" s="24" t="e">
        <f t="shared" si="10"/>
        <v>#DIV/0!</v>
      </c>
      <c r="U42" s="25"/>
      <c r="V42" s="39"/>
    </row>
    <row r="43" spans="1:22" s="3" customFormat="1" ht="34.5" customHeight="1" hidden="1">
      <c r="A43" s="112"/>
      <c r="B43" s="97"/>
      <c r="C43" s="97"/>
      <c r="D43" s="97"/>
      <c r="E43" s="108">
        <v>12</v>
      </c>
      <c r="F43" s="108"/>
      <c r="G43" s="112"/>
      <c r="H43" s="112"/>
      <c r="I43" s="44" t="s">
        <v>6</v>
      </c>
      <c r="J43" s="44">
        <v>0</v>
      </c>
      <c r="K43" s="44">
        <f t="shared" si="8"/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23"/>
      <c r="R43" s="24" t="e">
        <f t="shared" si="9"/>
        <v>#DIV/0!</v>
      </c>
      <c r="S43" s="23"/>
      <c r="T43" s="24" t="e">
        <f t="shared" si="10"/>
        <v>#DIV/0!</v>
      </c>
      <c r="U43" s="25"/>
      <c r="V43" s="39"/>
    </row>
    <row r="44" spans="1:22" s="3" customFormat="1" ht="34.5" customHeight="1" hidden="1">
      <c r="A44" s="112"/>
      <c r="B44" s="97"/>
      <c r="C44" s="97"/>
      <c r="D44" s="97"/>
      <c r="E44" s="108">
        <v>12</v>
      </c>
      <c r="F44" s="108"/>
      <c r="G44" s="112"/>
      <c r="H44" s="112"/>
      <c r="I44" s="44" t="s">
        <v>22</v>
      </c>
      <c r="J44" s="44">
        <v>0</v>
      </c>
      <c r="K44" s="44">
        <f t="shared" si="8"/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23"/>
      <c r="R44" s="24" t="e">
        <f t="shared" si="9"/>
        <v>#DIV/0!</v>
      </c>
      <c r="S44" s="23"/>
      <c r="T44" s="24" t="e">
        <f t="shared" si="10"/>
        <v>#DIV/0!</v>
      </c>
      <c r="U44" s="25"/>
      <c r="V44" s="39"/>
    </row>
    <row r="45" spans="1:22" s="3" customFormat="1" ht="34.5" customHeight="1" hidden="1">
      <c r="A45" s="112"/>
      <c r="B45" s="97"/>
      <c r="C45" s="97"/>
      <c r="D45" s="97"/>
      <c r="E45" s="108">
        <v>12</v>
      </c>
      <c r="F45" s="108"/>
      <c r="G45" s="112"/>
      <c r="H45" s="112"/>
      <c r="I45" s="44" t="s">
        <v>23</v>
      </c>
      <c r="J45" s="44">
        <v>0</v>
      </c>
      <c r="K45" s="44">
        <f t="shared" si="8"/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23"/>
      <c r="R45" s="24" t="e">
        <f t="shared" si="9"/>
        <v>#DIV/0!</v>
      </c>
      <c r="S45" s="23"/>
      <c r="T45" s="24" t="e">
        <f t="shared" si="10"/>
        <v>#DIV/0!</v>
      </c>
      <c r="U45" s="25"/>
      <c r="V45" s="39"/>
    </row>
    <row r="46" spans="1:22" s="3" customFormat="1" ht="34.5" customHeight="1" hidden="1">
      <c r="A46" s="112"/>
      <c r="B46" s="97"/>
      <c r="C46" s="97"/>
      <c r="D46" s="97"/>
      <c r="E46" s="108"/>
      <c r="F46" s="108"/>
      <c r="G46" s="112"/>
      <c r="H46" s="112"/>
      <c r="I46" s="44" t="s">
        <v>51</v>
      </c>
      <c r="J46" s="44">
        <v>0</v>
      </c>
      <c r="K46" s="44">
        <f t="shared" si="8"/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s="3" customFormat="1" ht="39.75" customHeight="1">
      <c r="A47" s="112"/>
      <c r="B47" s="97"/>
      <c r="C47" s="97"/>
      <c r="D47" s="97"/>
      <c r="E47" s="108"/>
      <c r="F47" s="108"/>
      <c r="G47" s="112"/>
      <c r="H47" s="112"/>
      <c r="I47" s="44" t="s">
        <v>26</v>
      </c>
      <c r="J47" s="44">
        <v>34576.5</v>
      </c>
      <c r="K47" s="44">
        <f t="shared" si="8"/>
        <v>34576.5</v>
      </c>
      <c r="L47" s="44">
        <v>0</v>
      </c>
      <c r="M47" s="44">
        <v>34576.5</v>
      </c>
      <c r="N47" s="44">
        <v>0</v>
      </c>
      <c r="O47" s="44">
        <v>0</v>
      </c>
      <c r="P47" s="44">
        <v>0</v>
      </c>
      <c r="Q47" s="23"/>
      <c r="R47" s="24"/>
      <c r="S47" s="23"/>
      <c r="T47" s="24"/>
      <c r="U47" s="25"/>
      <c r="V47" s="114" t="s">
        <v>33</v>
      </c>
    </row>
    <row r="48" spans="1:22" s="3" customFormat="1" ht="39.75" customHeight="1">
      <c r="A48" s="113"/>
      <c r="B48" s="98"/>
      <c r="C48" s="98"/>
      <c r="D48" s="98"/>
      <c r="E48" s="108"/>
      <c r="F48" s="108"/>
      <c r="G48" s="113"/>
      <c r="H48" s="113"/>
      <c r="I48" s="45" t="s">
        <v>7</v>
      </c>
      <c r="J48" s="44">
        <f aca="true" t="shared" si="11" ref="J48:P48">SUM(J39:J47)</f>
        <v>34576.5</v>
      </c>
      <c r="K48" s="44">
        <f t="shared" si="11"/>
        <v>34576.5</v>
      </c>
      <c r="L48" s="44">
        <f t="shared" si="11"/>
        <v>0</v>
      </c>
      <c r="M48" s="44">
        <f t="shared" si="11"/>
        <v>34576.5</v>
      </c>
      <c r="N48" s="44">
        <f t="shared" si="11"/>
        <v>0</v>
      </c>
      <c r="O48" s="44">
        <f t="shared" si="11"/>
        <v>0</v>
      </c>
      <c r="P48" s="44">
        <f t="shared" si="11"/>
        <v>0</v>
      </c>
      <c r="Q48" s="23"/>
      <c r="R48" s="24"/>
      <c r="S48" s="23"/>
      <c r="T48" s="24"/>
      <c r="U48" s="25"/>
      <c r="V48" s="115"/>
    </row>
    <row r="49" spans="1:22" s="3" customFormat="1" ht="34.5" customHeight="1" hidden="1">
      <c r="A49" s="112">
        <v>4</v>
      </c>
      <c r="B49" s="129" t="s">
        <v>27</v>
      </c>
      <c r="C49" s="129" t="s">
        <v>28</v>
      </c>
      <c r="D49" s="129" t="s">
        <v>63</v>
      </c>
      <c r="E49" s="108"/>
      <c r="F49" s="108"/>
      <c r="G49" s="111">
        <v>2012</v>
      </c>
      <c r="H49" s="111">
        <v>2012</v>
      </c>
      <c r="I49" s="44" t="s">
        <v>18</v>
      </c>
      <c r="J49" s="44">
        <v>0</v>
      </c>
      <c r="K49" s="44">
        <f aca="true" t="shared" si="12" ref="K49:K57">SUM(L49:P49)</f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23"/>
      <c r="R49" s="24"/>
      <c r="S49" s="23"/>
      <c r="T49" s="24"/>
      <c r="U49" s="25"/>
      <c r="V49" s="38"/>
    </row>
    <row r="50" spans="1:22" s="3" customFormat="1" ht="34.5" customHeight="1" hidden="1">
      <c r="A50" s="112"/>
      <c r="B50" s="97"/>
      <c r="C50" s="97"/>
      <c r="D50" s="97"/>
      <c r="E50" s="108"/>
      <c r="F50" s="108"/>
      <c r="G50" s="112"/>
      <c r="H50" s="112"/>
      <c r="I50" s="44" t="s">
        <v>19</v>
      </c>
      <c r="J50" s="44">
        <v>0</v>
      </c>
      <c r="K50" s="44">
        <f t="shared" si="12"/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23"/>
      <c r="R50" s="24"/>
      <c r="S50" s="23"/>
      <c r="T50" s="24"/>
      <c r="U50" s="25"/>
      <c r="V50" s="38"/>
    </row>
    <row r="51" spans="1:22" s="3" customFormat="1" ht="34.5" customHeight="1" hidden="1">
      <c r="A51" s="112"/>
      <c r="B51" s="97"/>
      <c r="C51" s="97"/>
      <c r="D51" s="97"/>
      <c r="E51" s="108"/>
      <c r="F51" s="108"/>
      <c r="G51" s="112"/>
      <c r="H51" s="112"/>
      <c r="I51" s="44" t="s">
        <v>20</v>
      </c>
      <c r="J51" s="44">
        <v>0</v>
      </c>
      <c r="K51" s="44">
        <f t="shared" si="12"/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23"/>
      <c r="R51" s="24"/>
      <c r="S51" s="23"/>
      <c r="T51" s="24"/>
      <c r="U51" s="25"/>
      <c r="V51" s="38"/>
    </row>
    <row r="52" spans="1:22" s="3" customFormat="1" ht="34.5" customHeight="1" hidden="1">
      <c r="A52" s="112"/>
      <c r="B52" s="97"/>
      <c r="C52" s="97"/>
      <c r="D52" s="97"/>
      <c r="E52" s="108"/>
      <c r="F52" s="108"/>
      <c r="G52" s="112"/>
      <c r="H52" s="112"/>
      <c r="I52" s="44" t="s">
        <v>21</v>
      </c>
      <c r="J52" s="44">
        <v>0</v>
      </c>
      <c r="K52" s="44">
        <f t="shared" si="12"/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23"/>
      <c r="R52" s="24"/>
      <c r="S52" s="23"/>
      <c r="T52" s="24"/>
      <c r="U52" s="25"/>
      <c r="V52" s="38"/>
    </row>
    <row r="53" spans="1:22" s="3" customFormat="1" ht="34.5" customHeight="1" hidden="1">
      <c r="A53" s="112"/>
      <c r="B53" s="97"/>
      <c r="C53" s="97"/>
      <c r="D53" s="97"/>
      <c r="E53" s="108"/>
      <c r="F53" s="108"/>
      <c r="G53" s="112"/>
      <c r="H53" s="112"/>
      <c r="I53" s="44" t="s">
        <v>6</v>
      </c>
      <c r="J53" s="44">
        <v>0</v>
      </c>
      <c r="K53" s="44">
        <f t="shared" si="12"/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23"/>
      <c r="R53" s="24"/>
      <c r="S53" s="23"/>
      <c r="T53" s="24"/>
      <c r="U53" s="25"/>
      <c r="V53" s="38"/>
    </row>
    <row r="54" spans="1:22" s="3" customFormat="1" ht="34.5" customHeight="1" hidden="1">
      <c r="A54" s="112"/>
      <c r="B54" s="97"/>
      <c r="C54" s="97"/>
      <c r="D54" s="97"/>
      <c r="E54" s="108"/>
      <c r="F54" s="108"/>
      <c r="G54" s="112"/>
      <c r="H54" s="112"/>
      <c r="I54" s="44" t="s">
        <v>22</v>
      </c>
      <c r="J54" s="44">
        <f>K54+L54+M54+N54+O54</f>
        <v>0</v>
      </c>
      <c r="K54" s="44">
        <f t="shared" si="12"/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23"/>
      <c r="R54" s="24"/>
      <c r="S54" s="23"/>
      <c r="T54" s="24"/>
      <c r="U54" s="25"/>
      <c r="V54" s="38"/>
    </row>
    <row r="55" spans="1:22" s="3" customFormat="1" ht="34.5" customHeight="1" hidden="1">
      <c r="A55" s="112"/>
      <c r="B55" s="97"/>
      <c r="C55" s="97"/>
      <c r="D55" s="97"/>
      <c r="E55" s="108"/>
      <c r="F55" s="108"/>
      <c r="G55" s="112"/>
      <c r="H55" s="112"/>
      <c r="I55" s="44" t="s">
        <v>23</v>
      </c>
      <c r="J55" s="44">
        <f>K55+L55+M55+N55+O55</f>
        <v>0</v>
      </c>
      <c r="K55" s="44">
        <f t="shared" si="12"/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23"/>
      <c r="R55" s="24"/>
      <c r="S55" s="23"/>
      <c r="T55" s="24"/>
      <c r="U55" s="25"/>
      <c r="V55" s="38"/>
    </row>
    <row r="56" spans="1:22" s="3" customFormat="1" ht="34.5" customHeight="1" hidden="1">
      <c r="A56" s="112"/>
      <c r="B56" s="97"/>
      <c r="C56" s="97"/>
      <c r="D56" s="97"/>
      <c r="E56" s="108"/>
      <c r="F56" s="108"/>
      <c r="G56" s="112"/>
      <c r="H56" s="112"/>
      <c r="I56" s="44" t="s">
        <v>51</v>
      </c>
      <c r="J56" s="44">
        <v>0</v>
      </c>
      <c r="K56" s="44">
        <f t="shared" si="12"/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23"/>
      <c r="R56" s="24"/>
      <c r="S56" s="23"/>
      <c r="T56" s="24"/>
      <c r="U56" s="25"/>
      <c r="V56" s="38"/>
    </row>
    <row r="57" spans="1:22" s="3" customFormat="1" ht="39.75" customHeight="1">
      <c r="A57" s="112"/>
      <c r="B57" s="97"/>
      <c r="C57" s="97"/>
      <c r="D57" s="97"/>
      <c r="E57" s="108">
        <v>12</v>
      </c>
      <c r="F57" s="108"/>
      <c r="G57" s="112"/>
      <c r="H57" s="112"/>
      <c r="I57" s="44" t="s">
        <v>26</v>
      </c>
      <c r="J57" s="44">
        <v>60000</v>
      </c>
      <c r="K57" s="44">
        <f t="shared" si="12"/>
        <v>60000</v>
      </c>
      <c r="L57" s="44">
        <v>0</v>
      </c>
      <c r="M57" s="44">
        <v>60000</v>
      </c>
      <c r="N57" s="44">
        <v>0</v>
      </c>
      <c r="O57" s="44">
        <v>0</v>
      </c>
      <c r="P57" s="44">
        <v>0</v>
      </c>
      <c r="Q57" s="23"/>
      <c r="R57" s="24">
        <f>Q57/J57*100</f>
        <v>0</v>
      </c>
      <c r="S57" s="23"/>
      <c r="T57" s="24">
        <f>S57/J57*100</f>
        <v>0</v>
      </c>
      <c r="U57" s="25"/>
      <c r="V57" s="101" t="s">
        <v>33</v>
      </c>
    </row>
    <row r="58" spans="1:22" s="3" customFormat="1" ht="39" customHeight="1">
      <c r="A58" s="113"/>
      <c r="B58" s="98"/>
      <c r="C58" s="98"/>
      <c r="D58" s="98"/>
      <c r="E58" s="108">
        <v>12</v>
      </c>
      <c r="F58" s="108"/>
      <c r="G58" s="113"/>
      <c r="H58" s="113"/>
      <c r="I58" s="45" t="s">
        <v>7</v>
      </c>
      <c r="J58" s="44">
        <f aca="true" t="shared" si="13" ref="J58:P58">SUM(J49:J57)</f>
        <v>60000</v>
      </c>
      <c r="K58" s="44">
        <f t="shared" si="13"/>
        <v>60000</v>
      </c>
      <c r="L58" s="44">
        <f t="shared" si="13"/>
        <v>0</v>
      </c>
      <c r="M58" s="44">
        <f t="shared" si="13"/>
        <v>60000</v>
      </c>
      <c r="N58" s="44">
        <f t="shared" si="13"/>
        <v>0</v>
      </c>
      <c r="O58" s="44">
        <f t="shared" si="13"/>
        <v>0</v>
      </c>
      <c r="P58" s="44">
        <f t="shared" si="13"/>
        <v>0</v>
      </c>
      <c r="Q58" s="23">
        <v>0</v>
      </c>
      <c r="R58" s="23"/>
      <c r="S58" s="23">
        <f>J58-K58</f>
        <v>0</v>
      </c>
      <c r="T58" s="23">
        <v>3.6</v>
      </c>
      <c r="U58" s="25"/>
      <c r="V58" s="101"/>
    </row>
    <row r="59" spans="1:22" s="3" customFormat="1" ht="34.5" customHeight="1" hidden="1">
      <c r="A59" s="111"/>
      <c r="B59" s="129" t="s">
        <v>27</v>
      </c>
      <c r="C59" s="129" t="s">
        <v>28</v>
      </c>
      <c r="D59" s="129"/>
      <c r="E59" s="43"/>
      <c r="F59" s="43"/>
      <c r="G59" s="111"/>
      <c r="H59" s="111"/>
      <c r="I59" s="44"/>
      <c r="J59" s="44"/>
      <c r="K59" s="44"/>
      <c r="L59" s="44"/>
      <c r="M59" s="44"/>
      <c r="N59" s="44"/>
      <c r="O59" s="44"/>
      <c r="P59" s="44"/>
      <c r="Q59" s="23"/>
      <c r="R59" s="23"/>
      <c r="S59" s="23"/>
      <c r="T59" s="23"/>
      <c r="U59" s="25"/>
      <c r="V59" s="41"/>
    </row>
    <row r="60" spans="1:22" s="3" customFormat="1" ht="34.5" customHeight="1" hidden="1">
      <c r="A60" s="112"/>
      <c r="B60" s="97"/>
      <c r="C60" s="97"/>
      <c r="D60" s="97"/>
      <c r="E60" s="43"/>
      <c r="F60" s="43"/>
      <c r="G60" s="112"/>
      <c r="H60" s="112"/>
      <c r="I60" s="44"/>
      <c r="J60" s="44"/>
      <c r="K60" s="44"/>
      <c r="L60" s="44"/>
      <c r="M60" s="44"/>
      <c r="N60" s="44"/>
      <c r="O60" s="44"/>
      <c r="P60" s="44"/>
      <c r="Q60" s="23"/>
      <c r="R60" s="23"/>
      <c r="S60" s="23"/>
      <c r="T60" s="23"/>
      <c r="U60" s="25"/>
      <c r="V60" s="41"/>
    </row>
    <row r="61" spans="1:22" s="3" customFormat="1" ht="34.5" customHeight="1" hidden="1">
      <c r="A61" s="112"/>
      <c r="B61" s="97"/>
      <c r="C61" s="97"/>
      <c r="D61" s="97"/>
      <c r="E61" s="43"/>
      <c r="F61" s="43"/>
      <c r="G61" s="112"/>
      <c r="H61" s="112"/>
      <c r="I61" s="44"/>
      <c r="J61" s="44"/>
      <c r="K61" s="44"/>
      <c r="L61" s="44"/>
      <c r="M61" s="44"/>
      <c r="N61" s="44"/>
      <c r="O61" s="44"/>
      <c r="P61" s="44"/>
      <c r="Q61" s="23"/>
      <c r="R61" s="23"/>
      <c r="S61" s="23"/>
      <c r="T61" s="23"/>
      <c r="U61" s="25"/>
      <c r="V61" s="41"/>
    </row>
    <row r="62" spans="1:22" s="3" customFormat="1" ht="34.5" customHeight="1" hidden="1">
      <c r="A62" s="112"/>
      <c r="B62" s="97"/>
      <c r="C62" s="97"/>
      <c r="D62" s="97"/>
      <c r="E62" s="43"/>
      <c r="F62" s="43"/>
      <c r="G62" s="112"/>
      <c r="H62" s="112"/>
      <c r="I62" s="44"/>
      <c r="J62" s="44"/>
      <c r="K62" s="44"/>
      <c r="L62" s="44"/>
      <c r="M62" s="44"/>
      <c r="N62" s="44"/>
      <c r="O62" s="44"/>
      <c r="P62" s="44"/>
      <c r="Q62" s="23"/>
      <c r="R62" s="23"/>
      <c r="S62" s="23"/>
      <c r="T62" s="23"/>
      <c r="U62" s="25"/>
      <c r="V62" s="41"/>
    </row>
    <row r="63" spans="1:22" s="3" customFormat="1" ht="34.5" customHeight="1" hidden="1">
      <c r="A63" s="112"/>
      <c r="B63" s="97"/>
      <c r="C63" s="97"/>
      <c r="D63" s="97"/>
      <c r="E63" s="43"/>
      <c r="F63" s="43"/>
      <c r="G63" s="112"/>
      <c r="H63" s="112"/>
      <c r="I63" s="44"/>
      <c r="J63" s="44"/>
      <c r="K63" s="44"/>
      <c r="L63" s="44"/>
      <c r="M63" s="44"/>
      <c r="N63" s="44"/>
      <c r="O63" s="44"/>
      <c r="P63" s="44"/>
      <c r="Q63" s="23"/>
      <c r="R63" s="23"/>
      <c r="S63" s="23"/>
      <c r="T63" s="23"/>
      <c r="U63" s="25"/>
      <c r="V63" s="41"/>
    </row>
    <row r="64" spans="1:22" s="3" customFormat="1" ht="34.5" customHeight="1" hidden="1">
      <c r="A64" s="112"/>
      <c r="B64" s="97"/>
      <c r="C64" s="97"/>
      <c r="D64" s="97"/>
      <c r="E64" s="43"/>
      <c r="F64" s="43"/>
      <c r="G64" s="112"/>
      <c r="H64" s="112"/>
      <c r="I64" s="44"/>
      <c r="J64" s="44"/>
      <c r="K64" s="44"/>
      <c r="L64" s="44"/>
      <c r="M64" s="44"/>
      <c r="N64" s="44"/>
      <c r="O64" s="44"/>
      <c r="P64" s="44"/>
      <c r="Q64" s="23"/>
      <c r="R64" s="23"/>
      <c r="S64" s="23"/>
      <c r="T64" s="23"/>
      <c r="U64" s="25"/>
      <c r="V64" s="41"/>
    </row>
    <row r="65" spans="1:22" s="3" customFormat="1" ht="34.5" customHeight="1" hidden="1">
      <c r="A65" s="112"/>
      <c r="B65" s="97"/>
      <c r="C65" s="97"/>
      <c r="D65" s="97"/>
      <c r="E65" s="43"/>
      <c r="F65" s="43"/>
      <c r="G65" s="112"/>
      <c r="H65" s="112"/>
      <c r="I65" s="44"/>
      <c r="J65" s="44"/>
      <c r="K65" s="44"/>
      <c r="L65" s="44"/>
      <c r="M65" s="44"/>
      <c r="N65" s="44"/>
      <c r="O65" s="44"/>
      <c r="P65" s="44"/>
      <c r="Q65" s="23"/>
      <c r="R65" s="23"/>
      <c r="S65" s="23"/>
      <c r="T65" s="23"/>
      <c r="U65" s="25"/>
      <c r="V65" s="41"/>
    </row>
    <row r="66" spans="1:22" s="3" customFormat="1" ht="34.5" customHeight="1" hidden="1">
      <c r="A66" s="112"/>
      <c r="B66" s="97"/>
      <c r="C66" s="97"/>
      <c r="D66" s="97"/>
      <c r="E66" s="43"/>
      <c r="F66" s="43"/>
      <c r="G66" s="112"/>
      <c r="H66" s="112"/>
      <c r="I66" s="44"/>
      <c r="J66" s="44"/>
      <c r="K66" s="44"/>
      <c r="L66" s="44"/>
      <c r="M66" s="44"/>
      <c r="N66" s="44"/>
      <c r="O66" s="44"/>
      <c r="P66" s="44"/>
      <c r="Q66" s="23"/>
      <c r="R66" s="23"/>
      <c r="S66" s="23"/>
      <c r="T66" s="23"/>
      <c r="U66" s="25"/>
      <c r="V66" s="41"/>
    </row>
    <row r="67" spans="1:22" s="3" customFormat="1" ht="39.75" customHeight="1" hidden="1">
      <c r="A67" s="112"/>
      <c r="B67" s="97"/>
      <c r="C67" s="97"/>
      <c r="D67" s="97"/>
      <c r="E67" s="43"/>
      <c r="F67" s="43"/>
      <c r="G67" s="112"/>
      <c r="H67" s="112"/>
      <c r="I67" s="44"/>
      <c r="J67" s="44"/>
      <c r="K67" s="44"/>
      <c r="L67" s="44"/>
      <c r="M67" s="44"/>
      <c r="N67" s="44"/>
      <c r="O67" s="44"/>
      <c r="P67" s="44"/>
      <c r="Q67" s="23"/>
      <c r="R67" s="23"/>
      <c r="S67" s="23"/>
      <c r="T67" s="23"/>
      <c r="U67" s="25"/>
      <c r="V67" s="101" t="s">
        <v>33</v>
      </c>
    </row>
    <row r="68" spans="1:22" s="3" customFormat="1" ht="39.75" customHeight="1" hidden="1">
      <c r="A68" s="113"/>
      <c r="B68" s="98"/>
      <c r="C68" s="98"/>
      <c r="D68" s="98"/>
      <c r="E68" s="43"/>
      <c r="F68" s="43"/>
      <c r="G68" s="113"/>
      <c r="H68" s="113"/>
      <c r="I68" s="45"/>
      <c r="J68" s="44"/>
      <c r="K68" s="44"/>
      <c r="L68" s="44"/>
      <c r="M68" s="44"/>
      <c r="N68" s="44"/>
      <c r="O68" s="44"/>
      <c r="P68" s="44"/>
      <c r="Q68" s="23"/>
      <c r="R68" s="23"/>
      <c r="S68" s="23"/>
      <c r="T68" s="23"/>
      <c r="U68" s="25"/>
      <c r="V68" s="101"/>
    </row>
    <row r="69" spans="1:22" s="3" customFormat="1" ht="34.5" customHeight="1" hidden="1">
      <c r="A69" s="108">
        <v>5</v>
      </c>
      <c r="B69" s="109" t="s">
        <v>27</v>
      </c>
      <c r="C69" s="109" t="s">
        <v>28</v>
      </c>
      <c r="D69" s="109" t="s">
        <v>36</v>
      </c>
      <c r="E69" s="108">
        <v>12</v>
      </c>
      <c r="F69" s="108">
        <v>3</v>
      </c>
      <c r="G69" s="108">
        <v>2011</v>
      </c>
      <c r="H69" s="108">
        <v>2012</v>
      </c>
      <c r="I69" s="44" t="s">
        <v>18</v>
      </c>
      <c r="J69" s="44">
        <v>0</v>
      </c>
      <c r="K69" s="44">
        <f aca="true" t="shared" si="14" ref="K69:K77">SUM(L69:P69)</f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11"/>
      <c r="R69" s="12" t="e">
        <f aca="true" t="shared" si="15" ref="R69:R75">Q69/J69*100</f>
        <v>#DIV/0!</v>
      </c>
      <c r="S69" s="11"/>
      <c r="T69" s="11"/>
      <c r="U69" s="5"/>
      <c r="V69" s="5"/>
    </row>
    <row r="70" spans="1:22" s="3" customFormat="1" ht="34.5" customHeight="1" hidden="1">
      <c r="A70" s="108">
        <v>3.30710659898478</v>
      </c>
      <c r="B70" s="109" t="s">
        <v>27</v>
      </c>
      <c r="C70" s="109" t="s">
        <v>28</v>
      </c>
      <c r="D70" s="109" t="s">
        <v>32</v>
      </c>
      <c r="E70" s="108">
        <v>12</v>
      </c>
      <c r="F70" s="108"/>
      <c r="G70" s="108"/>
      <c r="H70" s="108"/>
      <c r="I70" s="44" t="s">
        <v>19</v>
      </c>
      <c r="J70" s="44">
        <v>0</v>
      </c>
      <c r="K70" s="44">
        <f t="shared" si="14"/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11"/>
      <c r="R70" s="12" t="e">
        <f t="shared" si="15"/>
        <v>#DIV/0!</v>
      </c>
      <c r="S70" s="11"/>
      <c r="T70" s="11"/>
      <c r="U70" s="5"/>
      <c r="V70" s="5"/>
    </row>
    <row r="71" spans="1:22" s="3" customFormat="1" ht="34.5" customHeight="1" hidden="1">
      <c r="A71" s="108">
        <v>3.36040609137056</v>
      </c>
      <c r="B71" s="109" t="s">
        <v>27</v>
      </c>
      <c r="C71" s="109" t="s">
        <v>28</v>
      </c>
      <c r="D71" s="109" t="s">
        <v>32</v>
      </c>
      <c r="E71" s="108">
        <v>12</v>
      </c>
      <c r="F71" s="108"/>
      <c r="G71" s="108"/>
      <c r="H71" s="108"/>
      <c r="I71" s="44" t="s">
        <v>20</v>
      </c>
      <c r="J71" s="44">
        <v>0</v>
      </c>
      <c r="K71" s="44">
        <f t="shared" si="14"/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11"/>
      <c r="R71" s="12" t="e">
        <f t="shared" si="15"/>
        <v>#DIV/0!</v>
      </c>
      <c r="S71" s="11"/>
      <c r="T71" s="11"/>
      <c r="U71" s="5"/>
      <c r="V71" s="5"/>
    </row>
    <row r="72" spans="1:22" s="3" customFormat="1" ht="34.5" customHeight="1" hidden="1">
      <c r="A72" s="108">
        <v>3.41370558375635</v>
      </c>
      <c r="B72" s="109" t="s">
        <v>27</v>
      </c>
      <c r="C72" s="109" t="s">
        <v>28</v>
      </c>
      <c r="D72" s="109" t="s">
        <v>32</v>
      </c>
      <c r="E72" s="108">
        <v>12</v>
      </c>
      <c r="F72" s="108"/>
      <c r="G72" s="108"/>
      <c r="H72" s="108"/>
      <c r="I72" s="44" t="s">
        <v>21</v>
      </c>
      <c r="J72" s="44">
        <v>0</v>
      </c>
      <c r="K72" s="44">
        <f t="shared" si="14"/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11"/>
      <c r="R72" s="12" t="e">
        <f t="shared" si="15"/>
        <v>#DIV/0!</v>
      </c>
      <c r="S72" s="11"/>
      <c r="T72" s="11"/>
      <c r="U72" s="5"/>
      <c r="V72" s="5"/>
    </row>
    <row r="73" spans="1:22" s="3" customFormat="1" ht="34.5" customHeight="1" hidden="1">
      <c r="A73" s="108">
        <v>3.46700507614214</v>
      </c>
      <c r="B73" s="109" t="s">
        <v>27</v>
      </c>
      <c r="C73" s="109" t="s">
        <v>28</v>
      </c>
      <c r="D73" s="109" t="s">
        <v>32</v>
      </c>
      <c r="E73" s="108">
        <v>12</v>
      </c>
      <c r="F73" s="108"/>
      <c r="G73" s="108"/>
      <c r="H73" s="108"/>
      <c r="I73" s="44" t="s">
        <v>6</v>
      </c>
      <c r="J73" s="44">
        <v>0</v>
      </c>
      <c r="K73" s="44">
        <f t="shared" si="14"/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11"/>
      <c r="R73" s="12" t="e">
        <f t="shared" si="15"/>
        <v>#DIV/0!</v>
      </c>
      <c r="S73" s="11"/>
      <c r="T73" s="6"/>
      <c r="U73" s="5"/>
      <c r="V73" s="5"/>
    </row>
    <row r="74" spans="1:22" s="3" customFormat="1" ht="34.5" customHeight="1" hidden="1">
      <c r="A74" s="108">
        <v>3.52030456852792</v>
      </c>
      <c r="B74" s="109" t="s">
        <v>27</v>
      </c>
      <c r="C74" s="109" t="s">
        <v>28</v>
      </c>
      <c r="D74" s="109" t="s">
        <v>32</v>
      </c>
      <c r="E74" s="108">
        <v>12</v>
      </c>
      <c r="F74" s="108"/>
      <c r="G74" s="108"/>
      <c r="H74" s="108"/>
      <c r="I74" s="44" t="s">
        <v>22</v>
      </c>
      <c r="J74" s="44">
        <v>0</v>
      </c>
      <c r="K74" s="44">
        <f t="shared" si="14"/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11"/>
      <c r="R74" s="12" t="e">
        <f t="shared" si="15"/>
        <v>#DIV/0!</v>
      </c>
      <c r="S74" s="11"/>
      <c r="T74" s="12" t="e">
        <f>S74/J74*100</f>
        <v>#DIV/0!</v>
      </c>
      <c r="U74" s="5"/>
      <c r="V74" s="5"/>
    </row>
    <row r="75" spans="1:22" s="3" customFormat="1" ht="34.5" customHeight="1" hidden="1">
      <c r="A75" s="108">
        <v>3.57360406091371</v>
      </c>
      <c r="B75" s="109" t="s">
        <v>27</v>
      </c>
      <c r="C75" s="109" t="s">
        <v>28</v>
      </c>
      <c r="D75" s="109" t="s">
        <v>32</v>
      </c>
      <c r="E75" s="108">
        <v>12</v>
      </c>
      <c r="F75" s="108"/>
      <c r="G75" s="108"/>
      <c r="H75" s="108"/>
      <c r="I75" s="44" t="s">
        <v>23</v>
      </c>
      <c r="J75" s="44">
        <v>0</v>
      </c>
      <c r="K75" s="44">
        <f t="shared" si="14"/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11"/>
      <c r="R75" s="12" t="e">
        <f t="shared" si="15"/>
        <v>#DIV/0!</v>
      </c>
      <c r="S75" s="11"/>
      <c r="T75" s="12" t="e">
        <f>S75/J75*100</f>
        <v>#DIV/0!</v>
      </c>
      <c r="U75" s="5"/>
      <c r="V75" s="5"/>
    </row>
    <row r="76" spans="1:22" s="3" customFormat="1" ht="34.5" customHeight="1" hidden="1">
      <c r="A76" s="108"/>
      <c r="B76" s="109"/>
      <c r="C76" s="109"/>
      <c r="D76" s="109"/>
      <c r="E76" s="108"/>
      <c r="F76" s="108"/>
      <c r="G76" s="108"/>
      <c r="H76" s="108"/>
      <c r="I76" s="44" t="s">
        <v>51</v>
      </c>
      <c r="J76" s="44">
        <f>K76+L76+M76+N76+O76</f>
        <v>0</v>
      </c>
      <c r="K76" s="44">
        <f t="shared" si="14"/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11"/>
      <c r="R76" s="12"/>
      <c r="S76" s="11"/>
      <c r="T76" s="12"/>
      <c r="U76" s="5"/>
      <c r="V76" s="30"/>
    </row>
    <row r="77" spans="1:22" s="3" customFormat="1" ht="39.75" customHeight="1">
      <c r="A77" s="108">
        <v>3.6269035532995</v>
      </c>
      <c r="B77" s="109" t="s">
        <v>27</v>
      </c>
      <c r="C77" s="109" t="s">
        <v>28</v>
      </c>
      <c r="D77" s="109" t="s">
        <v>32</v>
      </c>
      <c r="E77" s="108">
        <v>12</v>
      </c>
      <c r="F77" s="108"/>
      <c r="G77" s="108"/>
      <c r="H77" s="108"/>
      <c r="I77" s="44" t="s">
        <v>26</v>
      </c>
      <c r="J77" s="44">
        <v>1800</v>
      </c>
      <c r="K77" s="44">
        <f t="shared" si="14"/>
        <v>1800</v>
      </c>
      <c r="L77" s="44">
        <v>790</v>
      </c>
      <c r="M77" s="44">
        <v>1010</v>
      </c>
      <c r="N77" s="44">
        <v>0</v>
      </c>
      <c r="O77" s="44">
        <v>0</v>
      </c>
      <c r="P77" s="44">
        <v>0</v>
      </c>
      <c r="Q77" s="11"/>
      <c r="R77" s="12">
        <f>Q77/J77*100</f>
        <v>0</v>
      </c>
      <c r="S77" s="11"/>
      <c r="T77" s="12">
        <f>S77/J77*100</f>
        <v>0</v>
      </c>
      <c r="U77" s="5"/>
      <c r="V77" s="125"/>
    </row>
    <row r="78" spans="1:22" s="3" customFormat="1" ht="39.75" customHeight="1">
      <c r="A78" s="108">
        <v>3.73350253807107</v>
      </c>
      <c r="B78" s="109" t="s">
        <v>27</v>
      </c>
      <c r="C78" s="109"/>
      <c r="D78" s="109"/>
      <c r="E78" s="108">
        <v>12</v>
      </c>
      <c r="F78" s="108"/>
      <c r="G78" s="108"/>
      <c r="H78" s="108"/>
      <c r="I78" s="45" t="s">
        <v>7</v>
      </c>
      <c r="J78" s="44">
        <f aca="true" t="shared" si="16" ref="J78:P78">SUM(J69:J77)</f>
        <v>1800</v>
      </c>
      <c r="K78" s="44">
        <f t="shared" si="16"/>
        <v>1800</v>
      </c>
      <c r="L78" s="44">
        <f t="shared" si="16"/>
        <v>790</v>
      </c>
      <c r="M78" s="44">
        <f t="shared" si="16"/>
        <v>1010</v>
      </c>
      <c r="N78" s="44">
        <f t="shared" si="16"/>
        <v>0</v>
      </c>
      <c r="O78" s="44">
        <f t="shared" si="16"/>
        <v>0</v>
      </c>
      <c r="P78" s="44">
        <f t="shared" si="16"/>
        <v>0</v>
      </c>
      <c r="Q78" s="11">
        <f>J78-K78</f>
        <v>0</v>
      </c>
      <c r="R78" s="11"/>
      <c r="S78" s="11">
        <f>J78-K78</f>
        <v>0</v>
      </c>
      <c r="T78" s="12">
        <f>S78/J78*100</f>
        <v>0</v>
      </c>
      <c r="U78" s="5"/>
      <c r="V78" s="126"/>
    </row>
    <row r="79" spans="1:22" s="3" customFormat="1" ht="0.75" customHeight="1">
      <c r="A79" s="43"/>
      <c r="B79" s="53"/>
      <c r="C79" s="53"/>
      <c r="D79" s="53"/>
      <c r="E79" s="43"/>
      <c r="F79" s="43"/>
      <c r="G79" s="43"/>
      <c r="H79" s="43"/>
      <c r="I79" s="45" t="s">
        <v>40</v>
      </c>
      <c r="J79" s="45">
        <f>SUM(J78,J68,J58,J48,J38,J28)</f>
        <v>224780.5</v>
      </c>
      <c r="K79" s="45">
        <f aca="true" t="shared" si="17" ref="K79:P79">SUM(K78,K68,K58,K48,K38,K28)</f>
        <v>221609.5</v>
      </c>
      <c r="L79" s="45">
        <f t="shared" si="17"/>
        <v>58275</v>
      </c>
      <c r="M79" s="45">
        <f t="shared" si="17"/>
        <v>110834.5</v>
      </c>
      <c r="N79" s="45">
        <f t="shared" si="17"/>
        <v>15200</v>
      </c>
      <c r="O79" s="45">
        <f t="shared" si="17"/>
        <v>18800</v>
      </c>
      <c r="P79" s="45">
        <f t="shared" si="17"/>
        <v>18500</v>
      </c>
      <c r="Q79" s="19"/>
      <c r="R79" s="19"/>
      <c r="S79" s="19"/>
      <c r="T79" s="19"/>
      <c r="U79" s="21"/>
      <c r="V79" s="20"/>
    </row>
    <row r="80" spans="1:22" s="3" customFormat="1" ht="19.5" customHeight="1" hidden="1">
      <c r="A80" s="123" t="s">
        <v>38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"/>
      <c r="R80" s="10"/>
      <c r="S80" s="10"/>
      <c r="T80" s="10"/>
      <c r="U80" s="4"/>
      <c r="V80" s="5"/>
    </row>
    <row r="81" spans="1:22" s="3" customFormat="1" ht="34.5" customHeight="1" hidden="1">
      <c r="A81" s="111"/>
      <c r="B81" s="129"/>
      <c r="C81" s="129"/>
      <c r="D81" s="129"/>
      <c r="E81" s="43"/>
      <c r="F81" s="43"/>
      <c r="G81" s="111"/>
      <c r="H81" s="111"/>
      <c r="I81" s="44"/>
      <c r="J81" s="44"/>
      <c r="K81" s="44"/>
      <c r="L81" s="44"/>
      <c r="M81" s="44"/>
      <c r="N81" s="44"/>
      <c r="O81" s="44"/>
      <c r="P81" s="44"/>
      <c r="Q81" s="10"/>
      <c r="R81" s="10"/>
      <c r="S81" s="10"/>
      <c r="T81" s="10"/>
      <c r="U81" s="4"/>
      <c r="V81" s="56"/>
    </row>
    <row r="82" spans="1:22" s="3" customFormat="1" ht="34.5" customHeight="1" hidden="1">
      <c r="A82" s="112"/>
      <c r="B82" s="97"/>
      <c r="C82" s="97"/>
      <c r="D82" s="97"/>
      <c r="E82" s="43"/>
      <c r="F82" s="43"/>
      <c r="G82" s="112"/>
      <c r="H82" s="112"/>
      <c r="I82" s="44"/>
      <c r="J82" s="44"/>
      <c r="K82" s="44"/>
      <c r="L82" s="44"/>
      <c r="M82" s="44"/>
      <c r="N82" s="44"/>
      <c r="O82" s="44"/>
      <c r="P82" s="44"/>
      <c r="Q82" s="10"/>
      <c r="R82" s="10"/>
      <c r="S82" s="10"/>
      <c r="T82" s="10"/>
      <c r="U82" s="4"/>
      <c r="V82" s="56"/>
    </row>
    <row r="83" spans="1:22" s="3" customFormat="1" ht="34.5" customHeight="1" hidden="1">
      <c r="A83" s="112"/>
      <c r="B83" s="97"/>
      <c r="C83" s="97"/>
      <c r="D83" s="97"/>
      <c r="E83" s="43"/>
      <c r="F83" s="43"/>
      <c r="G83" s="112"/>
      <c r="H83" s="112"/>
      <c r="I83" s="44"/>
      <c r="J83" s="44"/>
      <c r="K83" s="44"/>
      <c r="L83" s="44"/>
      <c r="M83" s="44"/>
      <c r="N83" s="44"/>
      <c r="O83" s="44"/>
      <c r="P83" s="44"/>
      <c r="Q83" s="10"/>
      <c r="R83" s="10"/>
      <c r="S83" s="10"/>
      <c r="T83" s="10"/>
      <c r="U83" s="4"/>
      <c r="V83" s="56"/>
    </row>
    <row r="84" spans="1:22" s="3" customFormat="1" ht="34.5" customHeight="1" hidden="1">
      <c r="A84" s="112"/>
      <c r="B84" s="97"/>
      <c r="C84" s="97"/>
      <c r="D84" s="97"/>
      <c r="E84" s="43"/>
      <c r="F84" s="43"/>
      <c r="G84" s="112"/>
      <c r="H84" s="112"/>
      <c r="I84" s="44"/>
      <c r="J84" s="44"/>
      <c r="K84" s="44"/>
      <c r="L84" s="44"/>
      <c r="M84" s="44"/>
      <c r="N84" s="44"/>
      <c r="O84" s="44"/>
      <c r="P84" s="44"/>
      <c r="Q84" s="10"/>
      <c r="R84" s="10"/>
      <c r="S84" s="10"/>
      <c r="T84" s="10"/>
      <c r="U84" s="4"/>
      <c r="V84" s="56"/>
    </row>
    <row r="85" spans="1:22" s="3" customFormat="1" ht="34.5" customHeight="1" hidden="1">
      <c r="A85" s="112"/>
      <c r="B85" s="97"/>
      <c r="C85" s="97"/>
      <c r="D85" s="97"/>
      <c r="E85" s="43"/>
      <c r="F85" s="43"/>
      <c r="G85" s="112"/>
      <c r="H85" s="112"/>
      <c r="I85" s="44"/>
      <c r="J85" s="44"/>
      <c r="K85" s="44"/>
      <c r="L85" s="44"/>
      <c r="M85" s="44"/>
      <c r="N85" s="44"/>
      <c r="O85" s="44"/>
      <c r="P85" s="44"/>
      <c r="Q85" s="10"/>
      <c r="R85" s="10"/>
      <c r="S85" s="10"/>
      <c r="T85" s="10"/>
      <c r="U85" s="4"/>
      <c r="V85" s="56"/>
    </row>
    <row r="86" spans="1:22" s="3" customFormat="1" ht="1.5" customHeight="1" hidden="1">
      <c r="A86" s="112"/>
      <c r="B86" s="97"/>
      <c r="C86" s="97"/>
      <c r="D86" s="97"/>
      <c r="E86" s="43"/>
      <c r="F86" s="43"/>
      <c r="G86" s="112"/>
      <c r="H86" s="112"/>
      <c r="I86" s="44"/>
      <c r="J86" s="44"/>
      <c r="K86" s="44"/>
      <c r="L86" s="44"/>
      <c r="M86" s="44"/>
      <c r="N86" s="44"/>
      <c r="O86" s="44"/>
      <c r="P86" s="44"/>
      <c r="Q86" s="10"/>
      <c r="R86" s="10"/>
      <c r="S86" s="10"/>
      <c r="T86" s="10"/>
      <c r="U86" s="4"/>
      <c r="V86" s="56"/>
    </row>
    <row r="87" spans="1:22" s="3" customFormat="1" ht="0.75" customHeight="1" hidden="1">
      <c r="A87" s="112"/>
      <c r="B87" s="97"/>
      <c r="C87" s="97"/>
      <c r="D87" s="97"/>
      <c r="E87" s="43"/>
      <c r="F87" s="43"/>
      <c r="G87" s="112"/>
      <c r="H87" s="112"/>
      <c r="I87" s="44"/>
      <c r="J87" s="44"/>
      <c r="K87" s="44"/>
      <c r="L87" s="44"/>
      <c r="M87" s="44"/>
      <c r="N87" s="44"/>
      <c r="O87" s="44"/>
      <c r="P87" s="44"/>
      <c r="Q87" s="10"/>
      <c r="R87" s="10"/>
      <c r="S87" s="10"/>
      <c r="T87" s="10"/>
      <c r="U87" s="4"/>
      <c r="V87" s="56"/>
    </row>
    <row r="88" spans="1:22" s="3" customFormat="1" ht="36.75" customHeight="1" hidden="1">
      <c r="A88" s="112"/>
      <c r="B88" s="97"/>
      <c r="C88" s="97"/>
      <c r="D88" s="97"/>
      <c r="E88" s="43"/>
      <c r="F88" s="43"/>
      <c r="G88" s="112"/>
      <c r="H88" s="112"/>
      <c r="I88" s="44"/>
      <c r="J88" s="44"/>
      <c r="K88" s="44"/>
      <c r="L88" s="44"/>
      <c r="M88" s="44"/>
      <c r="N88" s="44"/>
      <c r="O88" s="44"/>
      <c r="P88" s="44"/>
      <c r="Q88" s="16"/>
      <c r="R88" s="16"/>
      <c r="S88" s="16"/>
      <c r="T88" s="16"/>
      <c r="U88" s="31"/>
      <c r="V88" s="114" t="s">
        <v>33</v>
      </c>
    </row>
    <row r="89" spans="1:22" s="3" customFormat="1" ht="24" customHeight="1" hidden="1">
      <c r="A89" s="112"/>
      <c r="B89" s="97"/>
      <c r="C89" s="97"/>
      <c r="D89" s="97"/>
      <c r="E89" s="43"/>
      <c r="F89" s="43"/>
      <c r="G89" s="112"/>
      <c r="H89" s="112"/>
      <c r="I89" s="44"/>
      <c r="J89" s="44"/>
      <c r="K89" s="44"/>
      <c r="L89" s="44"/>
      <c r="M89" s="44"/>
      <c r="N89" s="44"/>
      <c r="O89" s="44"/>
      <c r="P89" s="44"/>
      <c r="Q89" s="16"/>
      <c r="R89" s="16"/>
      <c r="S89" s="16"/>
      <c r="T89" s="16"/>
      <c r="U89" s="31"/>
      <c r="V89" s="124"/>
    </row>
    <row r="90" spans="1:22" s="3" customFormat="1" ht="53.25" customHeight="1" hidden="1">
      <c r="A90" s="113"/>
      <c r="B90" s="98"/>
      <c r="C90" s="98"/>
      <c r="D90" s="98"/>
      <c r="E90" s="43"/>
      <c r="F90" s="43"/>
      <c r="G90" s="113"/>
      <c r="H90" s="113"/>
      <c r="I90" s="45"/>
      <c r="J90" s="44"/>
      <c r="K90" s="44"/>
      <c r="L90" s="44"/>
      <c r="M90" s="44"/>
      <c r="N90" s="44"/>
      <c r="O90" s="44"/>
      <c r="P90" s="44"/>
      <c r="Q90" s="16"/>
      <c r="R90" s="16"/>
      <c r="S90" s="16"/>
      <c r="T90" s="16"/>
      <c r="U90" s="31"/>
      <c r="V90" s="115"/>
    </row>
    <row r="91" spans="1:22" s="5" customFormat="1" ht="34.5" customHeight="1" hidden="1">
      <c r="A91" s="43"/>
      <c r="B91" s="53"/>
      <c r="C91" s="53"/>
      <c r="D91" s="53"/>
      <c r="E91" s="43"/>
      <c r="F91" s="43"/>
      <c r="G91" s="43"/>
      <c r="H91" s="43"/>
      <c r="I91" s="45" t="s">
        <v>24</v>
      </c>
      <c r="J91" s="45">
        <f>SUM(J90)</f>
        <v>0</v>
      </c>
      <c r="K91" s="45">
        <f aca="true" t="shared" si="18" ref="K91:P91">SUM(K90)</f>
        <v>0</v>
      </c>
      <c r="L91" s="45">
        <f t="shared" si="18"/>
        <v>0</v>
      </c>
      <c r="M91" s="45">
        <f t="shared" si="18"/>
        <v>0</v>
      </c>
      <c r="N91" s="45">
        <f t="shared" si="18"/>
        <v>0</v>
      </c>
      <c r="O91" s="45">
        <f t="shared" si="18"/>
        <v>0</v>
      </c>
      <c r="P91" s="45">
        <f t="shared" si="18"/>
        <v>0</v>
      </c>
      <c r="Q91" s="10"/>
      <c r="R91" s="10"/>
      <c r="S91" s="10"/>
      <c r="T91" s="10"/>
      <c r="U91" s="4"/>
      <c r="V91" s="17"/>
    </row>
    <row r="92" spans="1:22" s="3" customFormat="1" ht="19.5" customHeight="1" hidden="1">
      <c r="A92" s="123" t="s">
        <v>34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0"/>
      <c r="R92" s="10"/>
      <c r="S92" s="10"/>
      <c r="T92" s="10"/>
      <c r="U92" s="4"/>
      <c r="V92" s="17"/>
    </row>
    <row r="93" spans="1:22" s="60" customFormat="1" ht="0.75" customHeight="1" hidden="1">
      <c r="A93" s="111">
        <v>6</v>
      </c>
      <c r="B93" s="129" t="s">
        <v>27</v>
      </c>
      <c r="C93" s="129" t="s">
        <v>28</v>
      </c>
      <c r="D93" s="129" t="s">
        <v>71</v>
      </c>
      <c r="E93" s="43"/>
      <c r="F93" s="43"/>
      <c r="G93" s="111">
        <v>2011</v>
      </c>
      <c r="H93" s="111">
        <v>2013</v>
      </c>
      <c r="I93" s="44" t="s">
        <v>18</v>
      </c>
      <c r="J93" s="44">
        <v>0</v>
      </c>
      <c r="K93" s="44">
        <f aca="true" t="shared" si="19" ref="K93:K101">SUM(L93:P93)</f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/>
      <c r="R93" s="44"/>
      <c r="S93" s="44"/>
      <c r="T93" s="44"/>
      <c r="U93" s="58"/>
      <c r="V93" s="59"/>
    </row>
    <row r="94" spans="1:22" s="60" customFormat="1" ht="34.5" customHeight="1" hidden="1">
      <c r="A94" s="112"/>
      <c r="B94" s="97"/>
      <c r="C94" s="97"/>
      <c r="D94" s="97"/>
      <c r="E94" s="43"/>
      <c r="F94" s="43"/>
      <c r="G94" s="112"/>
      <c r="H94" s="112"/>
      <c r="I94" s="44" t="s">
        <v>19</v>
      </c>
      <c r="J94" s="44">
        <v>0</v>
      </c>
      <c r="K94" s="44">
        <f t="shared" si="19"/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/>
      <c r="R94" s="44"/>
      <c r="S94" s="44"/>
      <c r="T94" s="44"/>
      <c r="U94" s="58"/>
      <c r="V94" s="59"/>
    </row>
    <row r="95" spans="1:22" s="60" customFormat="1" ht="34.5" customHeight="1" hidden="1">
      <c r="A95" s="112"/>
      <c r="B95" s="97"/>
      <c r="C95" s="97"/>
      <c r="D95" s="97"/>
      <c r="E95" s="43"/>
      <c r="F95" s="43"/>
      <c r="G95" s="112"/>
      <c r="H95" s="112"/>
      <c r="I95" s="44" t="s">
        <v>20</v>
      </c>
      <c r="J95" s="44">
        <v>0</v>
      </c>
      <c r="K95" s="44">
        <f t="shared" si="19"/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/>
      <c r="R95" s="44"/>
      <c r="S95" s="44"/>
      <c r="T95" s="44"/>
      <c r="U95" s="58"/>
      <c r="V95" s="59"/>
    </row>
    <row r="96" spans="1:22" s="60" customFormat="1" ht="34.5" customHeight="1" hidden="1">
      <c r="A96" s="112"/>
      <c r="B96" s="97"/>
      <c r="C96" s="97"/>
      <c r="D96" s="97"/>
      <c r="E96" s="43"/>
      <c r="F96" s="43"/>
      <c r="G96" s="112"/>
      <c r="H96" s="112"/>
      <c r="I96" s="44" t="s">
        <v>21</v>
      </c>
      <c r="J96" s="44">
        <v>0</v>
      </c>
      <c r="K96" s="44">
        <f t="shared" si="19"/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/>
      <c r="R96" s="44"/>
      <c r="S96" s="44"/>
      <c r="T96" s="44"/>
      <c r="U96" s="58"/>
      <c r="V96" s="59"/>
    </row>
    <row r="97" spans="1:22" s="60" customFormat="1" ht="34.5" customHeight="1" hidden="1">
      <c r="A97" s="112"/>
      <c r="B97" s="97"/>
      <c r="C97" s="97"/>
      <c r="D97" s="97"/>
      <c r="E97" s="43"/>
      <c r="F97" s="43"/>
      <c r="G97" s="112"/>
      <c r="H97" s="112"/>
      <c r="I97" s="44" t="s">
        <v>6</v>
      </c>
      <c r="J97" s="44">
        <v>0</v>
      </c>
      <c r="K97" s="44">
        <f t="shared" si="19"/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/>
      <c r="R97" s="44"/>
      <c r="S97" s="44"/>
      <c r="T97" s="44"/>
      <c r="U97" s="58"/>
      <c r="V97" s="59"/>
    </row>
    <row r="98" spans="1:22" s="60" customFormat="1" ht="34.5" customHeight="1" hidden="1">
      <c r="A98" s="112"/>
      <c r="B98" s="97"/>
      <c r="C98" s="97"/>
      <c r="D98" s="97"/>
      <c r="E98" s="43"/>
      <c r="F98" s="43"/>
      <c r="G98" s="112"/>
      <c r="H98" s="112"/>
      <c r="I98" s="44" t="s">
        <v>22</v>
      </c>
      <c r="J98" s="44">
        <v>0</v>
      </c>
      <c r="K98" s="44">
        <f t="shared" si="19"/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/>
      <c r="R98" s="44"/>
      <c r="S98" s="44"/>
      <c r="T98" s="44"/>
      <c r="U98" s="58"/>
      <c r="V98" s="59"/>
    </row>
    <row r="99" spans="1:22" s="60" customFormat="1" ht="34.5" customHeight="1" hidden="1">
      <c r="A99" s="112"/>
      <c r="B99" s="97"/>
      <c r="C99" s="97"/>
      <c r="D99" s="97"/>
      <c r="E99" s="43"/>
      <c r="F99" s="43"/>
      <c r="G99" s="112"/>
      <c r="H99" s="112"/>
      <c r="I99" s="44" t="s">
        <v>23</v>
      </c>
      <c r="J99" s="44">
        <v>0</v>
      </c>
      <c r="K99" s="44">
        <f t="shared" si="19"/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/>
      <c r="R99" s="44"/>
      <c r="S99" s="44"/>
      <c r="T99" s="44"/>
      <c r="U99" s="58"/>
      <c r="V99" s="59"/>
    </row>
    <row r="100" spans="1:22" s="60" customFormat="1" ht="34.5" customHeight="1" hidden="1">
      <c r="A100" s="112"/>
      <c r="B100" s="97"/>
      <c r="C100" s="97"/>
      <c r="D100" s="97"/>
      <c r="E100" s="43"/>
      <c r="F100" s="43"/>
      <c r="G100" s="112"/>
      <c r="H100" s="112"/>
      <c r="I100" s="44" t="s">
        <v>51</v>
      </c>
      <c r="J100" s="44">
        <v>0</v>
      </c>
      <c r="K100" s="44">
        <f t="shared" si="19"/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/>
      <c r="R100" s="44"/>
      <c r="S100" s="44"/>
      <c r="T100" s="44"/>
      <c r="U100" s="58"/>
      <c r="V100" s="59"/>
    </row>
    <row r="101" spans="1:22" s="3" customFormat="1" ht="34.5" customHeight="1">
      <c r="A101" s="112"/>
      <c r="B101" s="97"/>
      <c r="C101" s="97"/>
      <c r="D101" s="97"/>
      <c r="E101" s="43"/>
      <c r="F101" s="43"/>
      <c r="G101" s="112"/>
      <c r="H101" s="112"/>
      <c r="I101" s="44" t="s">
        <v>26</v>
      </c>
      <c r="J101" s="44">
        <v>270000</v>
      </c>
      <c r="K101" s="44">
        <f t="shared" si="19"/>
        <v>270000</v>
      </c>
      <c r="L101" s="44">
        <v>102703</v>
      </c>
      <c r="M101" s="44">
        <v>150000</v>
      </c>
      <c r="N101" s="44">
        <v>17297</v>
      </c>
      <c r="O101" s="44">
        <v>0</v>
      </c>
      <c r="P101" s="44">
        <v>0</v>
      </c>
      <c r="Q101" s="16"/>
      <c r="R101" s="16"/>
      <c r="S101" s="16"/>
      <c r="T101" s="16"/>
      <c r="U101" s="31"/>
      <c r="V101" s="114" t="s">
        <v>33</v>
      </c>
    </row>
    <row r="102" spans="1:22" s="3" customFormat="1" ht="42" customHeight="1">
      <c r="A102" s="113"/>
      <c r="B102" s="98"/>
      <c r="C102" s="98"/>
      <c r="D102" s="98"/>
      <c r="E102" s="43"/>
      <c r="F102" s="43"/>
      <c r="G102" s="113"/>
      <c r="H102" s="113"/>
      <c r="I102" s="45" t="s">
        <v>7</v>
      </c>
      <c r="J102" s="44">
        <f aca="true" t="shared" si="20" ref="J102:P102">SUM(J93:J101)</f>
        <v>270000</v>
      </c>
      <c r="K102" s="44">
        <f t="shared" si="20"/>
        <v>270000</v>
      </c>
      <c r="L102" s="44">
        <f t="shared" si="20"/>
        <v>102703</v>
      </c>
      <c r="M102" s="44">
        <f t="shared" si="20"/>
        <v>150000</v>
      </c>
      <c r="N102" s="44">
        <f t="shared" si="20"/>
        <v>17297</v>
      </c>
      <c r="O102" s="44">
        <f t="shared" si="20"/>
        <v>0</v>
      </c>
      <c r="P102" s="44">
        <f t="shared" si="20"/>
        <v>0</v>
      </c>
      <c r="Q102" s="16"/>
      <c r="R102" s="16"/>
      <c r="S102" s="16"/>
      <c r="T102" s="16"/>
      <c r="U102" s="31"/>
      <c r="V102" s="115"/>
    </row>
    <row r="103" spans="1:22" s="60" customFormat="1" ht="0.75" customHeight="1" hidden="1">
      <c r="A103" s="111">
        <v>7</v>
      </c>
      <c r="B103" s="129" t="s">
        <v>27</v>
      </c>
      <c r="C103" s="129" t="s">
        <v>28</v>
      </c>
      <c r="D103" s="129" t="s">
        <v>73</v>
      </c>
      <c r="E103" s="43"/>
      <c r="F103" s="43"/>
      <c r="G103" s="111">
        <v>2011</v>
      </c>
      <c r="H103" s="111">
        <v>2013</v>
      </c>
      <c r="I103" s="44" t="s">
        <v>18</v>
      </c>
      <c r="J103" s="44">
        <v>0</v>
      </c>
      <c r="K103" s="44">
        <f aca="true" t="shared" si="21" ref="K103:K111">SUM(L103:P103)</f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/>
      <c r="R103" s="44"/>
      <c r="S103" s="44"/>
      <c r="T103" s="44"/>
      <c r="U103" s="58"/>
      <c r="V103" s="59"/>
    </row>
    <row r="104" spans="1:22" s="60" customFormat="1" ht="34.5" customHeight="1" hidden="1">
      <c r="A104" s="112"/>
      <c r="B104" s="97"/>
      <c r="C104" s="97"/>
      <c r="D104" s="97"/>
      <c r="E104" s="43"/>
      <c r="F104" s="43"/>
      <c r="G104" s="112"/>
      <c r="H104" s="112"/>
      <c r="I104" s="44" t="s">
        <v>19</v>
      </c>
      <c r="J104" s="44">
        <v>0</v>
      </c>
      <c r="K104" s="44">
        <f t="shared" si="21"/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/>
      <c r="R104" s="44"/>
      <c r="S104" s="44"/>
      <c r="T104" s="44"/>
      <c r="U104" s="58"/>
      <c r="V104" s="59"/>
    </row>
    <row r="105" spans="1:22" s="60" customFormat="1" ht="34.5" customHeight="1" hidden="1">
      <c r="A105" s="112"/>
      <c r="B105" s="97"/>
      <c r="C105" s="97"/>
      <c r="D105" s="97"/>
      <c r="E105" s="43"/>
      <c r="F105" s="43"/>
      <c r="G105" s="112"/>
      <c r="H105" s="112"/>
      <c r="I105" s="44" t="s">
        <v>20</v>
      </c>
      <c r="J105" s="44">
        <v>0</v>
      </c>
      <c r="K105" s="44">
        <f t="shared" si="21"/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/>
      <c r="R105" s="44"/>
      <c r="S105" s="44"/>
      <c r="T105" s="44"/>
      <c r="U105" s="58"/>
      <c r="V105" s="59"/>
    </row>
    <row r="106" spans="1:22" s="60" customFormat="1" ht="34.5" customHeight="1" hidden="1">
      <c r="A106" s="112"/>
      <c r="B106" s="97"/>
      <c r="C106" s="97"/>
      <c r="D106" s="97"/>
      <c r="E106" s="43"/>
      <c r="F106" s="43"/>
      <c r="G106" s="112"/>
      <c r="H106" s="112"/>
      <c r="I106" s="44" t="s">
        <v>21</v>
      </c>
      <c r="J106" s="44">
        <v>0</v>
      </c>
      <c r="K106" s="44">
        <f t="shared" si="21"/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/>
      <c r="R106" s="44"/>
      <c r="S106" s="44"/>
      <c r="T106" s="44"/>
      <c r="U106" s="58"/>
      <c r="V106" s="59"/>
    </row>
    <row r="107" spans="1:22" s="60" customFormat="1" ht="34.5" customHeight="1" hidden="1">
      <c r="A107" s="112"/>
      <c r="B107" s="97"/>
      <c r="C107" s="97"/>
      <c r="D107" s="97"/>
      <c r="E107" s="43"/>
      <c r="F107" s="43"/>
      <c r="G107" s="112"/>
      <c r="H107" s="112"/>
      <c r="I107" s="44" t="s">
        <v>6</v>
      </c>
      <c r="J107" s="44">
        <v>0</v>
      </c>
      <c r="K107" s="44">
        <f t="shared" si="21"/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/>
      <c r="R107" s="44"/>
      <c r="S107" s="44"/>
      <c r="T107" s="44"/>
      <c r="U107" s="58"/>
      <c r="V107" s="59"/>
    </row>
    <row r="108" spans="1:22" s="60" customFormat="1" ht="34.5" customHeight="1" hidden="1">
      <c r="A108" s="112"/>
      <c r="B108" s="97"/>
      <c r="C108" s="97"/>
      <c r="D108" s="97"/>
      <c r="E108" s="43"/>
      <c r="F108" s="43"/>
      <c r="G108" s="112"/>
      <c r="H108" s="112"/>
      <c r="I108" s="44" t="s">
        <v>22</v>
      </c>
      <c r="J108" s="44">
        <v>0</v>
      </c>
      <c r="K108" s="44">
        <f t="shared" si="21"/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/>
      <c r="R108" s="44"/>
      <c r="S108" s="44"/>
      <c r="T108" s="44"/>
      <c r="U108" s="58"/>
      <c r="V108" s="59"/>
    </row>
    <row r="109" spans="1:22" s="60" customFormat="1" ht="34.5" customHeight="1" hidden="1">
      <c r="A109" s="112"/>
      <c r="B109" s="97"/>
      <c r="C109" s="97"/>
      <c r="D109" s="97"/>
      <c r="E109" s="43"/>
      <c r="F109" s="43"/>
      <c r="G109" s="112"/>
      <c r="H109" s="112"/>
      <c r="I109" s="44" t="s">
        <v>23</v>
      </c>
      <c r="J109" s="44">
        <v>0</v>
      </c>
      <c r="K109" s="44">
        <f t="shared" si="21"/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/>
      <c r="R109" s="44"/>
      <c r="S109" s="44"/>
      <c r="T109" s="44"/>
      <c r="U109" s="58"/>
      <c r="V109" s="59"/>
    </row>
    <row r="110" spans="1:22" s="60" customFormat="1" ht="34.5" customHeight="1" hidden="1">
      <c r="A110" s="112"/>
      <c r="B110" s="97"/>
      <c r="C110" s="97"/>
      <c r="D110" s="97"/>
      <c r="E110" s="43"/>
      <c r="F110" s="43"/>
      <c r="G110" s="112"/>
      <c r="H110" s="112"/>
      <c r="I110" s="44" t="s">
        <v>51</v>
      </c>
      <c r="J110" s="44">
        <v>0</v>
      </c>
      <c r="K110" s="44">
        <f t="shared" si="21"/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/>
      <c r="R110" s="44"/>
      <c r="S110" s="44"/>
      <c r="T110" s="44"/>
      <c r="U110" s="58"/>
      <c r="V110" s="59"/>
    </row>
    <row r="111" spans="1:22" s="3" customFormat="1" ht="34.5" customHeight="1">
      <c r="A111" s="112"/>
      <c r="B111" s="97"/>
      <c r="C111" s="97"/>
      <c r="D111" s="97"/>
      <c r="E111" s="43"/>
      <c r="F111" s="43"/>
      <c r="G111" s="112"/>
      <c r="H111" s="112"/>
      <c r="I111" s="44" t="s">
        <v>26</v>
      </c>
      <c r="J111" s="44">
        <v>1400</v>
      </c>
      <c r="K111" s="44">
        <f t="shared" si="21"/>
        <v>1400</v>
      </c>
      <c r="L111" s="44">
        <v>400</v>
      </c>
      <c r="M111" s="44">
        <v>400</v>
      </c>
      <c r="N111" s="44">
        <v>600</v>
      </c>
      <c r="O111" s="44">
        <v>0</v>
      </c>
      <c r="P111" s="44">
        <v>0</v>
      </c>
      <c r="Q111" s="10"/>
      <c r="R111" s="10"/>
      <c r="S111" s="10"/>
      <c r="T111" s="10"/>
      <c r="U111" s="4"/>
      <c r="V111" s="102"/>
    </row>
    <row r="112" spans="1:22" s="3" customFormat="1" ht="33.75" customHeight="1">
      <c r="A112" s="113"/>
      <c r="B112" s="98"/>
      <c r="C112" s="98"/>
      <c r="D112" s="98"/>
      <c r="E112" s="43"/>
      <c r="F112" s="43"/>
      <c r="G112" s="113"/>
      <c r="H112" s="113"/>
      <c r="I112" s="45" t="s">
        <v>7</v>
      </c>
      <c r="J112" s="44">
        <f aca="true" t="shared" si="22" ref="J112:P112">SUM(J103:J111)</f>
        <v>1400</v>
      </c>
      <c r="K112" s="44">
        <f t="shared" si="22"/>
        <v>1400</v>
      </c>
      <c r="L112" s="44">
        <f t="shared" si="22"/>
        <v>400</v>
      </c>
      <c r="M112" s="44">
        <f t="shared" si="22"/>
        <v>400</v>
      </c>
      <c r="N112" s="44">
        <f t="shared" si="22"/>
        <v>600</v>
      </c>
      <c r="O112" s="44">
        <f t="shared" si="22"/>
        <v>0</v>
      </c>
      <c r="P112" s="44">
        <f t="shared" si="22"/>
        <v>0</v>
      </c>
      <c r="Q112" s="10"/>
      <c r="R112" s="10"/>
      <c r="S112" s="10"/>
      <c r="T112" s="10"/>
      <c r="U112" s="4"/>
      <c r="V112" s="102"/>
    </row>
    <row r="113" spans="1:22" s="60" customFormat="1" ht="34.5" customHeight="1" hidden="1">
      <c r="A113" s="111">
        <v>8</v>
      </c>
      <c r="B113" s="129" t="s">
        <v>27</v>
      </c>
      <c r="C113" s="129" t="s">
        <v>28</v>
      </c>
      <c r="D113" s="129" t="s">
        <v>60</v>
      </c>
      <c r="E113" s="43"/>
      <c r="F113" s="43"/>
      <c r="G113" s="111">
        <v>2010</v>
      </c>
      <c r="H113" s="111">
        <v>2011</v>
      </c>
      <c r="I113" s="44" t="s">
        <v>18</v>
      </c>
      <c r="J113" s="44">
        <v>0</v>
      </c>
      <c r="K113" s="44">
        <f aca="true" t="shared" si="23" ref="K113:K121">SUM(L113:P113)</f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/>
      <c r="R113" s="44"/>
      <c r="S113" s="44"/>
      <c r="T113" s="44"/>
      <c r="U113" s="58"/>
      <c r="V113" s="59"/>
    </row>
    <row r="114" spans="1:22" s="60" customFormat="1" ht="34.5" customHeight="1" hidden="1">
      <c r="A114" s="112"/>
      <c r="B114" s="97"/>
      <c r="C114" s="97"/>
      <c r="D114" s="97"/>
      <c r="E114" s="43"/>
      <c r="F114" s="43"/>
      <c r="G114" s="112"/>
      <c r="H114" s="112"/>
      <c r="I114" s="44" t="s">
        <v>19</v>
      </c>
      <c r="J114" s="44">
        <v>0</v>
      </c>
      <c r="K114" s="44">
        <f t="shared" si="23"/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/>
      <c r="R114" s="44"/>
      <c r="S114" s="44"/>
      <c r="T114" s="44"/>
      <c r="U114" s="58"/>
      <c r="V114" s="59"/>
    </row>
    <row r="115" spans="1:22" s="60" customFormat="1" ht="34.5" customHeight="1" hidden="1">
      <c r="A115" s="112"/>
      <c r="B115" s="97"/>
      <c r="C115" s="97"/>
      <c r="D115" s="97"/>
      <c r="E115" s="43"/>
      <c r="F115" s="43"/>
      <c r="G115" s="112"/>
      <c r="H115" s="112"/>
      <c r="I115" s="44" t="s">
        <v>20</v>
      </c>
      <c r="J115" s="44">
        <v>0</v>
      </c>
      <c r="K115" s="44">
        <f t="shared" si="23"/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/>
      <c r="R115" s="44"/>
      <c r="S115" s="44"/>
      <c r="T115" s="44"/>
      <c r="U115" s="58"/>
      <c r="V115" s="59"/>
    </row>
    <row r="116" spans="1:22" s="60" customFormat="1" ht="34.5" customHeight="1" hidden="1">
      <c r="A116" s="112"/>
      <c r="B116" s="97"/>
      <c r="C116" s="97"/>
      <c r="D116" s="97"/>
      <c r="E116" s="43"/>
      <c r="F116" s="43"/>
      <c r="G116" s="112"/>
      <c r="H116" s="112"/>
      <c r="I116" s="44" t="s">
        <v>21</v>
      </c>
      <c r="J116" s="44">
        <v>0</v>
      </c>
      <c r="K116" s="44">
        <f t="shared" si="23"/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/>
      <c r="R116" s="44"/>
      <c r="S116" s="44"/>
      <c r="T116" s="44"/>
      <c r="U116" s="58"/>
      <c r="V116" s="59"/>
    </row>
    <row r="117" spans="1:22" s="60" customFormat="1" ht="34.5" customHeight="1" hidden="1">
      <c r="A117" s="112"/>
      <c r="B117" s="97"/>
      <c r="C117" s="97"/>
      <c r="D117" s="97"/>
      <c r="E117" s="43"/>
      <c r="F117" s="43"/>
      <c r="G117" s="112"/>
      <c r="H117" s="112"/>
      <c r="I117" s="44" t="s">
        <v>6</v>
      </c>
      <c r="J117" s="44">
        <v>0</v>
      </c>
      <c r="K117" s="44">
        <f t="shared" si="23"/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/>
      <c r="R117" s="44"/>
      <c r="S117" s="44"/>
      <c r="T117" s="44"/>
      <c r="U117" s="58"/>
      <c r="V117" s="59"/>
    </row>
    <row r="118" spans="1:22" s="60" customFormat="1" ht="34.5" customHeight="1" hidden="1">
      <c r="A118" s="112"/>
      <c r="B118" s="97"/>
      <c r="C118" s="97"/>
      <c r="D118" s="97"/>
      <c r="E118" s="43"/>
      <c r="F118" s="43"/>
      <c r="G118" s="112"/>
      <c r="H118" s="112"/>
      <c r="I118" s="44" t="s">
        <v>22</v>
      </c>
      <c r="J118" s="44">
        <v>0</v>
      </c>
      <c r="K118" s="44">
        <f t="shared" si="23"/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/>
      <c r="R118" s="44"/>
      <c r="S118" s="44"/>
      <c r="T118" s="44"/>
      <c r="U118" s="58"/>
      <c r="V118" s="59"/>
    </row>
    <row r="119" spans="1:22" s="60" customFormat="1" ht="34.5" customHeight="1" hidden="1">
      <c r="A119" s="112"/>
      <c r="B119" s="97"/>
      <c r="C119" s="97"/>
      <c r="D119" s="97"/>
      <c r="E119" s="43"/>
      <c r="F119" s="43"/>
      <c r="G119" s="112"/>
      <c r="H119" s="112"/>
      <c r="I119" s="44" t="s">
        <v>23</v>
      </c>
      <c r="J119" s="44">
        <v>0</v>
      </c>
      <c r="K119" s="44">
        <f t="shared" si="23"/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/>
      <c r="R119" s="44"/>
      <c r="S119" s="44"/>
      <c r="T119" s="44"/>
      <c r="U119" s="58"/>
      <c r="V119" s="59"/>
    </row>
    <row r="120" spans="1:22" s="60" customFormat="1" ht="34.5" customHeight="1" hidden="1">
      <c r="A120" s="112"/>
      <c r="B120" s="97"/>
      <c r="C120" s="97"/>
      <c r="D120" s="97"/>
      <c r="E120" s="43"/>
      <c r="F120" s="43"/>
      <c r="G120" s="112"/>
      <c r="H120" s="112"/>
      <c r="I120" s="44" t="s">
        <v>51</v>
      </c>
      <c r="J120" s="44">
        <v>0</v>
      </c>
      <c r="K120" s="44">
        <f t="shared" si="23"/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/>
      <c r="R120" s="44"/>
      <c r="S120" s="44"/>
      <c r="T120" s="44"/>
      <c r="U120" s="58"/>
      <c r="V120" s="59"/>
    </row>
    <row r="121" spans="1:22" s="3" customFormat="1" ht="34.5" customHeight="1">
      <c r="A121" s="112"/>
      <c r="B121" s="97"/>
      <c r="C121" s="97"/>
      <c r="D121" s="97"/>
      <c r="E121" s="43"/>
      <c r="F121" s="43"/>
      <c r="G121" s="112"/>
      <c r="H121" s="112"/>
      <c r="I121" s="44" t="s">
        <v>26</v>
      </c>
      <c r="J121" s="44">
        <v>1980</v>
      </c>
      <c r="K121" s="44">
        <f t="shared" si="23"/>
        <v>1980</v>
      </c>
      <c r="L121" s="44">
        <v>1980</v>
      </c>
      <c r="M121" s="44">
        <v>0</v>
      </c>
      <c r="N121" s="44">
        <v>0</v>
      </c>
      <c r="O121" s="44">
        <v>0</v>
      </c>
      <c r="P121" s="44">
        <v>0</v>
      </c>
      <c r="Q121" s="22"/>
      <c r="R121" s="22"/>
      <c r="S121" s="22"/>
      <c r="T121" s="22"/>
      <c r="U121" s="32"/>
      <c r="V121" s="99" t="s">
        <v>49</v>
      </c>
    </row>
    <row r="122" spans="1:22" s="3" customFormat="1" ht="40.5" customHeight="1">
      <c r="A122" s="113"/>
      <c r="B122" s="98"/>
      <c r="C122" s="98"/>
      <c r="D122" s="98"/>
      <c r="E122" s="43"/>
      <c r="F122" s="43"/>
      <c r="G122" s="113"/>
      <c r="H122" s="113"/>
      <c r="I122" s="45" t="s">
        <v>7</v>
      </c>
      <c r="J122" s="44">
        <f aca="true" t="shared" si="24" ref="J122:P122">SUM(J113:J121)</f>
        <v>1980</v>
      </c>
      <c r="K122" s="44">
        <f t="shared" si="24"/>
        <v>1980</v>
      </c>
      <c r="L122" s="44">
        <f t="shared" si="24"/>
        <v>1980</v>
      </c>
      <c r="M122" s="44">
        <f t="shared" si="24"/>
        <v>0</v>
      </c>
      <c r="N122" s="44">
        <f t="shared" si="24"/>
        <v>0</v>
      </c>
      <c r="O122" s="44">
        <f t="shared" si="24"/>
        <v>0</v>
      </c>
      <c r="P122" s="44">
        <f t="shared" si="24"/>
        <v>0</v>
      </c>
      <c r="Q122" s="22"/>
      <c r="R122" s="22"/>
      <c r="S122" s="22"/>
      <c r="T122" s="22"/>
      <c r="U122" s="32"/>
      <c r="V122" s="100"/>
    </row>
    <row r="123" spans="1:22" s="60" customFormat="1" ht="34.5" customHeight="1" hidden="1">
      <c r="A123" s="111">
        <v>9</v>
      </c>
      <c r="B123" s="129" t="s">
        <v>27</v>
      </c>
      <c r="C123" s="129" t="s">
        <v>28</v>
      </c>
      <c r="D123" s="129" t="s">
        <v>70</v>
      </c>
      <c r="E123" s="43"/>
      <c r="F123" s="43"/>
      <c r="G123" s="111">
        <v>2011</v>
      </c>
      <c r="H123" s="111">
        <v>2012</v>
      </c>
      <c r="I123" s="44" t="s">
        <v>18</v>
      </c>
      <c r="J123" s="44">
        <v>0</v>
      </c>
      <c r="K123" s="44">
        <f aca="true" t="shared" si="25" ref="K123:K131">SUM(L123:P123)</f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/>
      <c r="R123" s="44"/>
      <c r="S123" s="44"/>
      <c r="T123" s="44"/>
      <c r="U123" s="58"/>
      <c r="V123" s="59"/>
    </row>
    <row r="124" spans="1:22" s="60" customFormat="1" ht="34.5" customHeight="1" hidden="1">
      <c r="A124" s="112"/>
      <c r="B124" s="97"/>
      <c r="C124" s="97"/>
      <c r="D124" s="97"/>
      <c r="E124" s="43"/>
      <c r="F124" s="43"/>
      <c r="G124" s="112"/>
      <c r="H124" s="112"/>
      <c r="I124" s="44" t="s">
        <v>19</v>
      </c>
      <c r="J124" s="44">
        <v>0</v>
      </c>
      <c r="K124" s="44">
        <f t="shared" si="25"/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/>
      <c r="R124" s="44"/>
      <c r="S124" s="44"/>
      <c r="T124" s="44"/>
      <c r="U124" s="58"/>
      <c r="V124" s="59"/>
    </row>
    <row r="125" spans="1:22" s="60" customFormat="1" ht="34.5" customHeight="1" hidden="1">
      <c r="A125" s="112"/>
      <c r="B125" s="97"/>
      <c r="C125" s="97"/>
      <c r="D125" s="97"/>
      <c r="E125" s="43"/>
      <c r="F125" s="43"/>
      <c r="G125" s="112"/>
      <c r="H125" s="112"/>
      <c r="I125" s="44" t="s">
        <v>20</v>
      </c>
      <c r="J125" s="44">
        <v>0</v>
      </c>
      <c r="K125" s="44">
        <f t="shared" si="25"/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/>
      <c r="R125" s="44"/>
      <c r="S125" s="44"/>
      <c r="T125" s="44"/>
      <c r="U125" s="58"/>
      <c r="V125" s="59"/>
    </row>
    <row r="126" spans="1:22" s="60" customFormat="1" ht="34.5" customHeight="1" hidden="1">
      <c r="A126" s="112"/>
      <c r="B126" s="97"/>
      <c r="C126" s="97"/>
      <c r="D126" s="97"/>
      <c r="E126" s="43"/>
      <c r="F126" s="43"/>
      <c r="G126" s="112"/>
      <c r="H126" s="112"/>
      <c r="I126" s="44" t="s">
        <v>21</v>
      </c>
      <c r="J126" s="44">
        <v>0</v>
      </c>
      <c r="K126" s="44">
        <f t="shared" si="25"/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/>
      <c r="R126" s="44"/>
      <c r="S126" s="44"/>
      <c r="T126" s="44"/>
      <c r="U126" s="58"/>
      <c r="V126" s="59"/>
    </row>
    <row r="127" spans="1:22" s="60" customFormat="1" ht="34.5" customHeight="1" hidden="1">
      <c r="A127" s="112"/>
      <c r="B127" s="97"/>
      <c r="C127" s="97"/>
      <c r="D127" s="97"/>
      <c r="E127" s="43"/>
      <c r="F127" s="43"/>
      <c r="G127" s="112"/>
      <c r="H127" s="112"/>
      <c r="I127" s="44" t="s">
        <v>6</v>
      </c>
      <c r="J127" s="44">
        <v>0</v>
      </c>
      <c r="K127" s="44">
        <f t="shared" si="25"/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/>
      <c r="R127" s="44"/>
      <c r="S127" s="44"/>
      <c r="T127" s="44"/>
      <c r="U127" s="58"/>
      <c r="V127" s="59"/>
    </row>
    <row r="128" spans="1:22" s="60" customFormat="1" ht="34.5" customHeight="1" hidden="1">
      <c r="A128" s="112"/>
      <c r="B128" s="97"/>
      <c r="C128" s="97"/>
      <c r="D128" s="97"/>
      <c r="E128" s="43"/>
      <c r="F128" s="43"/>
      <c r="G128" s="112"/>
      <c r="H128" s="112"/>
      <c r="I128" s="44" t="s">
        <v>22</v>
      </c>
      <c r="J128" s="44">
        <v>0</v>
      </c>
      <c r="K128" s="44">
        <f t="shared" si="25"/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/>
      <c r="R128" s="44"/>
      <c r="S128" s="44"/>
      <c r="T128" s="44"/>
      <c r="U128" s="58"/>
      <c r="V128" s="59"/>
    </row>
    <row r="129" spans="1:22" s="60" customFormat="1" ht="34.5" customHeight="1" hidden="1">
      <c r="A129" s="112"/>
      <c r="B129" s="97"/>
      <c r="C129" s="97"/>
      <c r="D129" s="97"/>
      <c r="E129" s="43"/>
      <c r="F129" s="43"/>
      <c r="G129" s="112"/>
      <c r="H129" s="112"/>
      <c r="I129" s="44" t="s">
        <v>23</v>
      </c>
      <c r="J129" s="44">
        <v>0</v>
      </c>
      <c r="K129" s="44">
        <f t="shared" si="25"/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/>
      <c r="R129" s="44"/>
      <c r="S129" s="44"/>
      <c r="T129" s="44"/>
      <c r="U129" s="58"/>
      <c r="V129" s="59"/>
    </row>
    <row r="130" spans="1:22" s="60" customFormat="1" ht="5.25" customHeight="1" hidden="1">
      <c r="A130" s="112"/>
      <c r="B130" s="97"/>
      <c r="C130" s="97"/>
      <c r="D130" s="97"/>
      <c r="E130" s="43"/>
      <c r="F130" s="43"/>
      <c r="G130" s="112"/>
      <c r="H130" s="112"/>
      <c r="I130" s="44" t="s">
        <v>51</v>
      </c>
      <c r="J130" s="44">
        <v>0</v>
      </c>
      <c r="K130" s="44">
        <f t="shared" si="25"/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/>
      <c r="R130" s="44"/>
      <c r="S130" s="44"/>
      <c r="T130" s="44"/>
      <c r="U130" s="58"/>
      <c r="V130" s="59"/>
    </row>
    <row r="131" spans="1:22" s="3" customFormat="1" ht="34.5" customHeight="1">
      <c r="A131" s="112"/>
      <c r="B131" s="97"/>
      <c r="C131" s="97"/>
      <c r="D131" s="97"/>
      <c r="E131" s="43"/>
      <c r="F131" s="43"/>
      <c r="G131" s="112"/>
      <c r="H131" s="112"/>
      <c r="I131" s="44" t="s">
        <v>26</v>
      </c>
      <c r="J131" s="44">
        <v>300000</v>
      </c>
      <c r="K131" s="44">
        <f t="shared" si="25"/>
        <v>300000</v>
      </c>
      <c r="L131" s="44">
        <v>150000</v>
      </c>
      <c r="M131" s="44">
        <v>150000</v>
      </c>
      <c r="N131" s="44">
        <v>0</v>
      </c>
      <c r="O131" s="44">
        <v>0</v>
      </c>
      <c r="P131" s="44">
        <v>0</v>
      </c>
      <c r="Q131" s="16"/>
      <c r="R131" s="16"/>
      <c r="S131" s="16"/>
      <c r="T131" s="16"/>
      <c r="U131" s="31"/>
      <c r="V131" s="114" t="s">
        <v>33</v>
      </c>
    </row>
    <row r="132" spans="1:22" s="3" customFormat="1" ht="41.25" customHeight="1">
      <c r="A132" s="113"/>
      <c r="B132" s="98"/>
      <c r="C132" s="98"/>
      <c r="D132" s="98"/>
      <c r="E132" s="43"/>
      <c r="F132" s="43"/>
      <c r="G132" s="113"/>
      <c r="H132" s="113"/>
      <c r="I132" s="45" t="s">
        <v>7</v>
      </c>
      <c r="J132" s="44">
        <f aca="true" t="shared" si="26" ref="J132:P132">SUM(J123:J131)</f>
        <v>300000</v>
      </c>
      <c r="K132" s="44">
        <f t="shared" si="26"/>
        <v>300000</v>
      </c>
      <c r="L132" s="44">
        <f t="shared" si="26"/>
        <v>150000</v>
      </c>
      <c r="M132" s="44">
        <f t="shared" si="26"/>
        <v>150000</v>
      </c>
      <c r="N132" s="44">
        <f t="shared" si="26"/>
        <v>0</v>
      </c>
      <c r="O132" s="44">
        <f t="shared" si="26"/>
        <v>0</v>
      </c>
      <c r="P132" s="44">
        <f t="shared" si="26"/>
        <v>0</v>
      </c>
      <c r="Q132" s="16"/>
      <c r="R132" s="16"/>
      <c r="S132" s="16"/>
      <c r="T132" s="16"/>
      <c r="U132" s="31"/>
      <c r="V132" s="115"/>
    </row>
    <row r="133" spans="1:22" s="60" customFormat="1" ht="34.5" customHeight="1" hidden="1">
      <c r="A133" s="111">
        <v>10</v>
      </c>
      <c r="B133" s="129" t="s">
        <v>27</v>
      </c>
      <c r="C133" s="129" t="s">
        <v>28</v>
      </c>
      <c r="D133" s="129" t="s">
        <v>43</v>
      </c>
      <c r="E133" s="43"/>
      <c r="F133" s="43"/>
      <c r="G133" s="111">
        <v>2012</v>
      </c>
      <c r="H133" s="111">
        <v>2015</v>
      </c>
      <c r="I133" s="44" t="s">
        <v>18</v>
      </c>
      <c r="J133" s="44">
        <v>0</v>
      </c>
      <c r="K133" s="44">
        <f aca="true" t="shared" si="27" ref="K133:K141">SUM(L133:P133)</f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/>
      <c r="R133" s="44"/>
      <c r="S133" s="44"/>
      <c r="T133" s="44"/>
      <c r="U133" s="58"/>
      <c r="V133" s="59"/>
    </row>
    <row r="134" spans="1:22" s="60" customFormat="1" ht="34.5" customHeight="1" hidden="1">
      <c r="A134" s="112"/>
      <c r="B134" s="97"/>
      <c r="C134" s="97"/>
      <c r="D134" s="97"/>
      <c r="E134" s="43"/>
      <c r="F134" s="43"/>
      <c r="G134" s="112"/>
      <c r="H134" s="112"/>
      <c r="I134" s="44" t="s">
        <v>19</v>
      </c>
      <c r="J134" s="44">
        <v>0</v>
      </c>
      <c r="K134" s="44">
        <f t="shared" si="27"/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/>
      <c r="R134" s="44"/>
      <c r="S134" s="44"/>
      <c r="T134" s="44"/>
      <c r="U134" s="58"/>
      <c r="V134" s="59"/>
    </row>
    <row r="135" spans="1:22" s="60" customFormat="1" ht="34.5" customHeight="1" hidden="1">
      <c r="A135" s="112"/>
      <c r="B135" s="97"/>
      <c r="C135" s="97"/>
      <c r="D135" s="97"/>
      <c r="E135" s="43"/>
      <c r="F135" s="43"/>
      <c r="G135" s="112"/>
      <c r="H135" s="112"/>
      <c r="I135" s="44" t="s">
        <v>20</v>
      </c>
      <c r="J135" s="44">
        <v>0</v>
      </c>
      <c r="K135" s="44">
        <f t="shared" si="27"/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/>
      <c r="R135" s="44"/>
      <c r="S135" s="44"/>
      <c r="T135" s="44"/>
      <c r="U135" s="58"/>
      <c r="V135" s="59"/>
    </row>
    <row r="136" spans="1:22" s="60" customFormat="1" ht="34.5" customHeight="1" hidden="1">
      <c r="A136" s="112"/>
      <c r="B136" s="97"/>
      <c r="C136" s="97"/>
      <c r="D136" s="97"/>
      <c r="E136" s="43"/>
      <c r="F136" s="43"/>
      <c r="G136" s="112"/>
      <c r="H136" s="112"/>
      <c r="I136" s="44" t="s">
        <v>21</v>
      </c>
      <c r="J136" s="44">
        <v>0</v>
      </c>
      <c r="K136" s="44">
        <f t="shared" si="27"/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/>
      <c r="R136" s="44"/>
      <c r="S136" s="44"/>
      <c r="T136" s="44"/>
      <c r="U136" s="58"/>
      <c r="V136" s="59"/>
    </row>
    <row r="137" spans="1:22" s="60" customFormat="1" ht="34.5" customHeight="1" hidden="1">
      <c r="A137" s="112"/>
      <c r="B137" s="97"/>
      <c r="C137" s="97"/>
      <c r="D137" s="97"/>
      <c r="E137" s="43"/>
      <c r="F137" s="43"/>
      <c r="G137" s="112"/>
      <c r="H137" s="112"/>
      <c r="I137" s="44" t="s">
        <v>6</v>
      </c>
      <c r="J137" s="44">
        <v>0</v>
      </c>
      <c r="K137" s="44">
        <f t="shared" si="27"/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/>
      <c r="R137" s="44"/>
      <c r="S137" s="44"/>
      <c r="T137" s="44"/>
      <c r="U137" s="58"/>
      <c r="V137" s="59"/>
    </row>
    <row r="138" spans="1:22" s="60" customFormat="1" ht="34.5" customHeight="1" hidden="1">
      <c r="A138" s="112"/>
      <c r="B138" s="97"/>
      <c r="C138" s="97"/>
      <c r="D138" s="97"/>
      <c r="E138" s="43"/>
      <c r="F138" s="43"/>
      <c r="G138" s="112"/>
      <c r="H138" s="112"/>
      <c r="I138" s="44" t="s">
        <v>22</v>
      </c>
      <c r="J138" s="44">
        <v>0</v>
      </c>
      <c r="K138" s="44">
        <f t="shared" si="27"/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/>
      <c r="R138" s="44"/>
      <c r="S138" s="44"/>
      <c r="T138" s="44"/>
      <c r="U138" s="58"/>
      <c r="V138" s="59"/>
    </row>
    <row r="139" spans="1:22" s="3" customFormat="1" ht="33.75" customHeight="1">
      <c r="A139" s="112"/>
      <c r="B139" s="97"/>
      <c r="C139" s="97"/>
      <c r="D139" s="97"/>
      <c r="E139" s="43"/>
      <c r="F139" s="43"/>
      <c r="G139" s="112"/>
      <c r="H139" s="112"/>
      <c r="I139" s="44" t="s">
        <v>23</v>
      </c>
      <c r="J139" s="44">
        <f>SUM(K139)</f>
        <v>14000</v>
      </c>
      <c r="K139" s="44">
        <f t="shared" si="27"/>
        <v>14000</v>
      </c>
      <c r="L139" s="44">
        <v>0</v>
      </c>
      <c r="M139" s="44">
        <v>200</v>
      </c>
      <c r="N139" s="44">
        <v>4600</v>
      </c>
      <c r="O139" s="44">
        <v>4600</v>
      </c>
      <c r="P139" s="44">
        <v>4600</v>
      </c>
      <c r="Q139" s="16"/>
      <c r="R139" s="16"/>
      <c r="S139" s="16"/>
      <c r="T139" s="16"/>
      <c r="U139" s="31"/>
      <c r="V139" s="114" t="s">
        <v>33</v>
      </c>
    </row>
    <row r="140" spans="1:22" s="3" customFormat="1" ht="0.75" customHeight="1" hidden="1">
      <c r="A140" s="112"/>
      <c r="B140" s="97"/>
      <c r="C140" s="97"/>
      <c r="D140" s="97"/>
      <c r="E140" s="43"/>
      <c r="F140" s="43"/>
      <c r="G140" s="112"/>
      <c r="H140" s="112"/>
      <c r="I140" s="44" t="s">
        <v>51</v>
      </c>
      <c r="J140" s="44">
        <v>0</v>
      </c>
      <c r="K140" s="44">
        <f t="shared" si="27"/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16"/>
      <c r="R140" s="16"/>
      <c r="S140" s="16"/>
      <c r="T140" s="16"/>
      <c r="U140" s="31"/>
      <c r="V140" s="124"/>
    </row>
    <row r="141" spans="1:22" s="3" customFormat="1" ht="34.5" customHeight="1" hidden="1">
      <c r="A141" s="112"/>
      <c r="B141" s="97"/>
      <c r="C141" s="97"/>
      <c r="D141" s="97"/>
      <c r="E141" s="43"/>
      <c r="F141" s="43"/>
      <c r="G141" s="112"/>
      <c r="H141" s="112"/>
      <c r="I141" s="44" t="s">
        <v>26</v>
      </c>
      <c r="J141" s="44">
        <v>0</v>
      </c>
      <c r="K141" s="44">
        <f t="shared" si="27"/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16"/>
      <c r="R141" s="16"/>
      <c r="S141" s="16"/>
      <c r="T141" s="16"/>
      <c r="U141" s="31"/>
      <c r="V141" s="124"/>
    </row>
    <row r="142" spans="1:22" s="3" customFormat="1" ht="33.75" customHeight="1">
      <c r="A142" s="113"/>
      <c r="B142" s="98"/>
      <c r="C142" s="98"/>
      <c r="D142" s="98"/>
      <c r="E142" s="43"/>
      <c r="F142" s="43"/>
      <c r="G142" s="113"/>
      <c r="H142" s="113"/>
      <c r="I142" s="45" t="s">
        <v>7</v>
      </c>
      <c r="J142" s="44">
        <f aca="true" t="shared" si="28" ref="J142:P142">SUM(J133:J141)</f>
        <v>14000</v>
      </c>
      <c r="K142" s="44">
        <f t="shared" si="28"/>
        <v>14000</v>
      </c>
      <c r="L142" s="44">
        <f t="shared" si="28"/>
        <v>0</v>
      </c>
      <c r="M142" s="44">
        <f t="shared" si="28"/>
        <v>200</v>
      </c>
      <c r="N142" s="44">
        <f t="shared" si="28"/>
        <v>4600</v>
      </c>
      <c r="O142" s="44">
        <f t="shared" si="28"/>
        <v>4600</v>
      </c>
      <c r="P142" s="44">
        <f t="shared" si="28"/>
        <v>4600</v>
      </c>
      <c r="Q142" s="16"/>
      <c r="R142" s="16"/>
      <c r="S142" s="16"/>
      <c r="T142" s="16"/>
      <c r="U142" s="31"/>
      <c r="V142" s="115"/>
    </row>
    <row r="143" spans="1:22" s="5" customFormat="1" ht="0.75" customHeight="1" hidden="1">
      <c r="A143" s="43"/>
      <c r="B143" s="53"/>
      <c r="C143" s="53"/>
      <c r="D143" s="53"/>
      <c r="E143" s="43"/>
      <c r="F143" s="43"/>
      <c r="G143" s="43"/>
      <c r="H143" s="43"/>
      <c r="I143" s="45" t="s">
        <v>24</v>
      </c>
      <c r="J143" s="45">
        <f>SUM(J142,J132,J122,J112,J102)</f>
        <v>587380</v>
      </c>
      <c r="K143" s="45">
        <f aca="true" t="shared" si="29" ref="K143:V143">SUM(K142,K132,K122,K112,K102)</f>
        <v>587380</v>
      </c>
      <c r="L143" s="45">
        <f t="shared" si="29"/>
        <v>255083</v>
      </c>
      <c r="M143" s="45">
        <f t="shared" si="29"/>
        <v>300600</v>
      </c>
      <c r="N143" s="45">
        <f t="shared" si="29"/>
        <v>22497</v>
      </c>
      <c r="O143" s="45">
        <f t="shared" si="29"/>
        <v>4600</v>
      </c>
      <c r="P143" s="45">
        <f t="shared" si="29"/>
        <v>4600</v>
      </c>
      <c r="Q143" s="45">
        <f t="shared" si="29"/>
        <v>0</v>
      </c>
      <c r="R143" s="45">
        <f t="shared" si="29"/>
        <v>0</v>
      </c>
      <c r="S143" s="45">
        <f t="shared" si="29"/>
        <v>0</v>
      </c>
      <c r="T143" s="45">
        <f t="shared" si="29"/>
        <v>0</v>
      </c>
      <c r="U143" s="45">
        <f t="shared" si="29"/>
        <v>0</v>
      </c>
      <c r="V143" s="45">
        <f t="shared" si="29"/>
        <v>0</v>
      </c>
    </row>
    <row r="144" spans="1:22" s="3" customFormat="1" ht="20.25" customHeight="1" hidden="1">
      <c r="A144" s="131" t="s">
        <v>39</v>
      </c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10"/>
      <c r="R144" s="10"/>
      <c r="S144" s="10"/>
      <c r="T144" s="10"/>
      <c r="U144" s="4"/>
      <c r="V144" s="17"/>
    </row>
    <row r="145" spans="1:22" s="60" customFormat="1" ht="0.75" customHeight="1" hidden="1">
      <c r="A145" s="111">
        <v>11</v>
      </c>
      <c r="B145" s="129" t="s">
        <v>27</v>
      </c>
      <c r="C145" s="129" t="s">
        <v>28</v>
      </c>
      <c r="D145" s="129" t="s">
        <v>61</v>
      </c>
      <c r="E145" s="43"/>
      <c r="F145" s="43"/>
      <c r="G145" s="111">
        <v>2011</v>
      </c>
      <c r="H145" s="111">
        <v>2014</v>
      </c>
      <c r="I145" s="44" t="s">
        <v>18</v>
      </c>
      <c r="J145" s="44">
        <v>0</v>
      </c>
      <c r="K145" s="44">
        <f aca="true" t="shared" si="30" ref="K145:K153">SUM(L145:P145)</f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/>
      <c r="R145" s="44"/>
      <c r="S145" s="44"/>
      <c r="T145" s="44"/>
      <c r="U145" s="58"/>
      <c r="V145" s="59"/>
    </row>
    <row r="146" spans="1:22" s="3" customFormat="1" ht="33.75" customHeight="1">
      <c r="A146" s="112"/>
      <c r="B146" s="97"/>
      <c r="C146" s="97"/>
      <c r="D146" s="97"/>
      <c r="E146" s="43"/>
      <c r="F146" s="43"/>
      <c r="G146" s="112"/>
      <c r="H146" s="112"/>
      <c r="I146" s="44" t="s">
        <v>19</v>
      </c>
      <c r="J146" s="44">
        <v>195</v>
      </c>
      <c r="K146" s="44">
        <f t="shared" si="30"/>
        <v>195</v>
      </c>
      <c r="L146" s="44">
        <v>195</v>
      </c>
      <c r="M146" s="44">
        <v>0</v>
      </c>
      <c r="N146" s="44">
        <v>0</v>
      </c>
      <c r="O146" s="44">
        <v>0</v>
      </c>
      <c r="P146" s="44">
        <v>0</v>
      </c>
      <c r="Q146" s="16"/>
      <c r="R146" s="16"/>
      <c r="S146" s="16"/>
      <c r="T146" s="16"/>
      <c r="U146" s="31"/>
      <c r="V146" s="114" t="s">
        <v>33</v>
      </c>
    </row>
    <row r="147" spans="1:22" s="60" customFormat="1" ht="34.5" customHeight="1" hidden="1">
      <c r="A147" s="112"/>
      <c r="B147" s="97"/>
      <c r="C147" s="97"/>
      <c r="D147" s="97"/>
      <c r="E147" s="43"/>
      <c r="F147" s="43"/>
      <c r="G147" s="112"/>
      <c r="H147" s="112"/>
      <c r="I147" s="44" t="s">
        <v>20</v>
      </c>
      <c r="J147" s="44">
        <v>0</v>
      </c>
      <c r="K147" s="44">
        <f t="shared" si="30"/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/>
      <c r="R147" s="44"/>
      <c r="S147" s="44"/>
      <c r="T147" s="44"/>
      <c r="U147" s="58"/>
      <c r="V147" s="124"/>
    </row>
    <row r="148" spans="1:22" s="60" customFormat="1" ht="34.5" customHeight="1" hidden="1">
      <c r="A148" s="112"/>
      <c r="B148" s="97"/>
      <c r="C148" s="97"/>
      <c r="D148" s="97"/>
      <c r="E148" s="43"/>
      <c r="F148" s="43"/>
      <c r="G148" s="112"/>
      <c r="H148" s="112"/>
      <c r="I148" s="44" t="s">
        <v>21</v>
      </c>
      <c r="J148" s="44">
        <v>0</v>
      </c>
      <c r="K148" s="44">
        <f t="shared" si="30"/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/>
      <c r="R148" s="44"/>
      <c r="S148" s="44"/>
      <c r="T148" s="44"/>
      <c r="U148" s="58"/>
      <c r="V148" s="124"/>
    </row>
    <row r="149" spans="1:22" s="3" customFormat="1" ht="33.75" customHeight="1">
      <c r="A149" s="112"/>
      <c r="B149" s="97"/>
      <c r="C149" s="97"/>
      <c r="D149" s="97"/>
      <c r="E149" s="43"/>
      <c r="F149" s="43"/>
      <c r="G149" s="112"/>
      <c r="H149" s="112"/>
      <c r="I149" s="44" t="s">
        <v>6</v>
      </c>
      <c r="J149" s="44">
        <v>5</v>
      </c>
      <c r="K149" s="44">
        <f t="shared" si="30"/>
        <v>5</v>
      </c>
      <c r="L149" s="44">
        <v>5</v>
      </c>
      <c r="M149" s="44">
        <v>0</v>
      </c>
      <c r="N149" s="44">
        <v>0</v>
      </c>
      <c r="O149" s="44">
        <v>0</v>
      </c>
      <c r="P149" s="44">
        <v>0</v>
      </c>
      <c r="Q149" s="16"/>
      <c r="R149" s="16"/>
      <c r="S149" s="16"/>
      <c r="T149" s="16"/>
      <c r="U149" s="31"/>
      <c r="V149" s="124"/>
    </row>
    <row r="150" spans="1:22" s="60" customFormat="1" ht="34.5" customHeight="1" hidden="1">
      <c r="A150" s="112"/>
      <c r="B150" s="97"/>
      <c r="C150" s="97"/>
      <c r="D150" s="97"/>
      <c r="E150" s="43"/>
      <c r="F150" s="43"/>
      <c r="G150" s="112"/>
      <c r="H150" s="112"/>
      <c r="I150" s="44" t="s">
        <v>22</v>
      </c>
      <c r="J150" s="44">
        <v>0</v>
      </c>
      <c r="K150" s="44">
        <f t="shared" si="30"/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/>
      <c r="R150" s="44"/>
      <c r="S150" s="44"/>
      <c r="T150" s="44"/>
      <c r="U150" s="58"/>
      <c r="V150" s="124"/>
    </row>
    <row r="151" spans="1:22" s="60" customFormat="1" ht="34.5" customHeight="1" hidden="1">
      <c r="A151" s="112"/>
      <c r="B151" s="97"/>
      <c r="C151" s="97"/>
      <c r="D151" s="97"/>
      <c r="E151" s="43"/>
      <c r="F151" s="43"/>
      <c r="G151" s="112"/>
      <c r="H151" s="112"/>
      <c r="I151" s="44" t="s">
        <v>23</v>
      </c>
      <c r="J151" s="44">
        <v>0</v>
      </c>
      <c r="K151" s="44">
        <f t="shared" si="30"/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/>
      <c r="R151" s="44"/>
      <c r="S151" s="44"/>
      <c r="T151" s="44"/>
      <c r="U151" s="58"/>
      <c r="V151" s="124"/>
    </row>
    <row r="152" spans="1:22" s="60" customFormat="1" ht="34.5" customHeight="1" hidden="1">
      <c r="A152" s="112"/>
      <c r="B152" s="97"/>
      <c r="C152" s="97"/>
      <c r="D152" s="97"/>
      <c r="E152" s="43"/>
      <c r="F152" s="43"/>
      <c r="G152" s="112"/>
      <c r="H152" s="112"/>
      <c r="I152" s="44" t="s">
        <v>51</v>
      </c>
      <c r="J152" s="44">
        <v>0</v>
      </c>
      <c r="K152" s="44">
        <f t="shared" si="30"/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/>
      <c r="R152" s="44"/>
      <c r="S152" s="44"/>
      <c r="T152" s="44"/>
      <c r="U152" s="58"/>
      <c r="V152" s="124"/>
    </row>
    <row r="153" spans="1:22" s="3" customFormat="1" ht="34.5" customHeight="1">
      <c r="A153" s="112"/>
      <c r="B153" s="97"/>
      <c r="C153" s="97"/>
      <c r="D153" s="97"/>
      <c r="E153" s="43"/>
      <c r="F153" s="43"/>
      <c r="G153" s="112"/>
      <c r="H153" s="112"/>
      <c r="I153" s="44" t="s">
        <v>26</v>
      </c>
      <c r="J153" s="44">
        <v>750</v>
      </c>
      <c r="K153" s="44">
        <f t="shared" si="30"/>
        <v>750</v>
      </c>
      <c r="L153" s="44">
        <v>750</v>
      </c>
      <c r="M153" s="44">
        <v>0</v>
      </c>
      <c r="N153" s="44">
        <v>0</v>
      </c>
      <c r="O153" s="44">
        <v>0</v>
      </c>
      <c r="P153" s="44">
        <v>0</v>
      </c>
      <c r="Q153" s="16"/>
      <c r="R153" s="16"/>
      <c r="S153" s="16"/>
      <c r="T153" s="16"/>
      <c r="U153" s="31"/>
      <c r="V153" s="124"/>
    </row>
    <row r="154" spans="1:22" s="3" customFormat="1" ht="34.5" customHeight="1">
      <c r="A154" s="113"/>
      <c r="B154" s="98"/>
      <c r="C154" s="98"/>
      <c r="D154" s="98"/>
      <c r="E154" s="43"/>
      <c r="F154" s="43"/>
      <c r="G154" s="113"/>
      <c r="H154" s="113"/>
      <c r="I154" s="45" t="s">
        <v>7</v>
      </c>
      <c r="J154" s="44">
        <f aca="true" t="shared" si="31" ref="J154:P154">SUM(J145:J153)</f>
        <v>950</v>
      </c>
      <c r="K154" s="44">
        <f t="shared" si="31"/>
        <v>950</v>
      </c>
      <c r="L154" s="44">
        <f t="shared" si="31"/>
        <v>950</v>
      </c>
      <c r="M154" s="44">
        <f t="shared" si="31"/>
        <v>0</v>
      </c>
      <c r="N154" s="44">
        <f t="shared" si="31"/>
        <v>0</v>
      </c>
      <c r="O154" s="44">
        <f t="shared" si="31"/>
        <v>0</v>
      </c>
      <c r="P154" s="44">
        <f t="shared" si="31"/>
        <v>0</v>
      </c>
      <c r="Q154" s="16"/>
      <c r="R154" s="16"/>
      <c r="S154" s="16"/>
      <c r="T154" s="16"/>
      <c r="U154" s="31"/>
      <c r="V154" s="115"/>
    </row>
    <row r="155" spans="1:22" s="3" customFormat="1" ht="34.5" customHeight="1">
      <c r="A155" s="43"/>
      <c r="B155" s="53"/>
      <c r="C155" s="53"/>
      <c r="D155" s="53"/>
      <c r="E155" s="43"/>
      <c r="F155" s="43"/>
      <c r="G155" s="43"/>
      <c r="H155" s="43"/>
      <c r="I155" s="45" t="s">
        <v>24</v>
      </c>
      <c r="J155" s="45">
        <f>J28+J38+J48+J58+J68+J78+J90+J102+J112+J122+J132+J142+J154</f>
        <v>813110.5</v>
      </c>
      <c r="K155" s="45">
        <f aca="true" t="shared" si="32" ref="K155:P155">K28+K38+K48+K58+K68+K78+K90+K102+K112+K122+K132+K142+K154</f>
        <v>809939.5</v>
      </c>
      <c r="L155" s="45">
        <f t="shared" si="32"/>
        <v>314308</v>
      </c>
      <c r="M155" s="45">
        <f t="shared" si="32"/>
        <v>411434.5</v>
      </c>
      <c r="N155" s="45">
        <f t="shared" si="32"/>
        <v>37697</v>
      </c>
      <c r="O155" s="45">
        <f t="shared" si="32"/>
        <v>23400</v>
      </c>
      <c r="P155" s="45">
        <f t="shared" si="32"/>
        <v>23100</v>
      </c>
      <c r="Q155" s="10"/>
      <c r="R155" s="10"/>
      <c r="S155" s="10"/>
      <c r="T155" s="10"/>
      <c r="U155" s="4"/>
      <c r="V155" s="17"/>
    </row>
    <row r="156" spans="1:22" s="3" customFormat="1" ht="21" customHeight="1">
      <c r="A156" s="120" t="s">
        <v>58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5"/>
      <c r="Q156" s="10"/>
      <c r="R156" s="10"/>
      <c r="S156" s="10"/>
      <c r="T156" s="10"/>
      <c r="U156" s="4"/>
      <c r="V156" s="17"/>
    </row>
    <row r="157" spans="1:22" s="60" customFormat="1" ht="15.75" customHeight="1" hidden="1">
      <c r="A157" s="111">
        <v>12</v>
      </c>
      <c r="B157" s="129" t="s">
        <v>27</v>
      </c>
      <c r="C157" s="129" t="s">
        <v>28</v>
      </c>
      <c r="D157" s="129" t="s">
        <v>53</v>
      </c>
      <c r="E157" s="43"/>
      <c r="F157" s="43"/>
      <c r="G157" s="111">
        <v>2014</v>
      </c>
      <c r="H157" s="111">
        <v>2014</v>
      </c>
      <c r="I157" s="44" t="s">
        <v>18</v>
      </c>
      <c r="J157" s="44">
        <v>0</v>
      </c>
      <c r="K157" s="44">
        <f aca="true" t="shared" si="33" ref="K157:K165">SUM(L157:P157)</f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/>
      <c r="R157" s="44"/>
      <c r="S157" s="44"/>
      <c r="T157" s="44"/>
      <c r="U157" s="58"/>
      <c r="V157" s="59"/>
    </row>
    <row r="158" spans="1:22" s="60" customFormat="1" ht="18" customHeight="1" hidden="1">
      <c r="A158" s="112"/>
      <c r="B158" s="97"/>
      <c r="C158" s="97"/>
      <c r="D158" s="97"/>
      <c r="E158" s="43"/>
      <c r="F158" s="43"/>
      <c r="G158" s="112"/>
      <c r="H158" s="112"/>
      <c r="I158" s="44" t="s">
        <v>19</v>
      </c>
      <c r="J158" s="44">
        <v>0</v>
      </c>
      <c r="K158" s="44">
        <f t="shared" si="33"/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/>
      <c r="R158" s="44"/>
      <c r="S158" s="44"/>
      <c r="T158" s="44"/>
      <c r="U158" s="58"/>
      <c r="V158" s="59"/>
    </row>
    <row r="159" spans="1:22" s="60" customFormat="1" ht="14.25" customHeight="1" hidden="1">
      <c r="A159" s="112"/>
      <c r="B159" s="97"/>
      <c r="C159" s="97"/>
      <c r="D159" s="97"/>
      <c r="E159" s="43"/>
      <c r="F159" s="43"/>
      <c r="G159" s="112"/>
      <c r="H159" s="112"/>
      <c r="I159" s="44" t="s">
        <v>20</v>
      </c>
      <c r="J159" s="44">
        <v>0</v>
      </c>
      <c r="K159" s="44">
        <f t="shared" si="33"/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/>
      <c r="R159" s="44"/>
      <c r="S159" s="44"/>
      <c r="T159" s="44"/>
      <c r="U159" s="58"/>
      <c r="V159" s="59"/>
    </row>
    <row r="160" spans="1:22" s="60" customFormat="1" ht="20.25" customHeight="1" hidden="1">
      <c r="A160" s="112"/>
      <c r="B160" s="97"/>
      <c r="C160" s="97"/>
      <c r="D160" s="97"/>
      <c r="E160" s="43"/>
      <c r="F160" s="43"/>
      <c r="G160" s="112"/>
      <c r="H160" s="112"/>
      <c r="I160" s="44" t="s">
        <v>21</v>
      </c>
      <c r="J160" s="44">
        <v>0</v>
      </c>
      <c r="K160" s="44">
        <f t="shared" si="33"/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/>
      <c r="R160" s="44"/>
      <c r="S160" s="44"/>
      <c r="T160" s="44"/>
      <c r="U160" s="58"/>
      <c r="V160" s="59"/>
    </row>
    <row r="161" spans="1:22" s="3" customFormat="1" ht="33.75" customHeight="1">
      <c r="A161" s="112"/>
      <c r="B161" s="97"/>
      <c r="C161" s="97"/>
      <c r="D161" s="97"/>
      <c r="E161" s="15"/>
      <c r="F161" s="15"/>
      <c r="G161" s="112"/>
      <c r="H161" s="112"/>
      <c r="I161" s="44" t="s">
        <v>6</v>
      </c>
      <c r="J161" s="44">
        <v>138</v>
      </c>
      <c r="K161" s="44">
        <f t="shared" si="33"/>
        <v>138</v>
      </c>
      <c r="L161" s="44">
        <v>0</v>
      </c>
      <c r="M161" s="44">
        <v>0</v>
      </c>
      <c r="N161" s="44">
        <v>0</v>
      </c>
      <c r="O161" s="44">
        <v>138</v>
      </c>
      <c r="P161" s="44">
        <v>0</v>
      </c>
      <c r="Q161" s="16"/>
      <c r="R161" s="16"/>
      <c r="S161" s="16"/>
      <c r="T161" s="16"/>
      <c r="U161" s="31"/>
      <c r="V161" s="114" t="s">
        <v>33</v>
      </c>
    </row>
    <row r="162" spans="1:22" s="3" customFormat="1" ht="0.75" customHeight="1" hidden="1">
      <c r="A162" s="112"/>
      <c r="B162" s="97"/>
      <c r="C162" s="97"/>
      <c r="D162" s="97"/>
      <c r="E162" s="15"/>
      <c r="F162" s="15"/>
      <c r="G162" s="112"/>
      <c r="H162" s="112"/>
      <c r="I162" s="44" t="s">
        <v>22</v>
      </c>
      <c r="J162" s="44">
        <v>0</v>
      </c>
      <c r="K162" s="44">
        <f t="shared" si="33"/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16"/>
      <c r="R162" s="16"/>
      <c r="S162" s="16"/>
      <c r="T162" s="16"/>
      <c r="U162" s="31"/>
      <c r="V162" s="124"/>
    </row>
    <row r="163" spans="1:22" s="3" customFormat="1" ht="34.5" customHeight="1" hidden="1">
      <c r="A163" s="112"/>
      <c r="B163" s="97"/>
      <c r="C163" s="97"/>
      <c r="D163" s="97"/>
      <c r="E163" s="15"/>
      <c r="F163" s="15"/>
      <c r="G163" s="112"/>
      <c r="H163" s="112"/>
      <c r="I163" s="44" t="s">
        <v>23</v>
      </c>
      <c r="J163" s="44">
        <v>0</v>
      </c>
      <c r="K163" s="44">
        <f t="shared" si="33"/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16"/>
      <c r="R163" s="16"/>
      <c r="S163" s="16"/>
      <c r="T163" s="16"/>
      <c r="U163" s="31"/>
      <c r="V163" s="124"/>
    </row>
    <row r="164" spans="1:22" s="3" customFormat="1" ht="34.5" customHeight="1" hidden="1">
      <c r="A164" s="112"/>
      <c r="B164" s="97"/>
      <c r="C164" s="97"/>
      <c r="D164" s="97"/>
      <c r="E164" s="15"/>
      <c r="F164" s="15"/>
      <c r="G164" s="112"/>
      <c r="H164" s="112"/>
      <c r="I164" s="44" t="s">
        <v>51</v>
      </c>
      <c r="J164" s="44">
        <v>0</v>
      </c>
      <c r="K164" s="44">
        <f t="shared" si="33"/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16"/>
      <c r="R164" s="16"/>
      <c r="S164" s="16"/>
      <c r="T164" s="16"/>
      <c r="U164" s="31"/>
      <c r="V164" s="124"/>
    </row>
    <row r="165" spans="1:22" s="3" customFormat="1" ht="34.5" customHeight="1" hidden="1">
      <c r="A165" s="112"/>
      <c r="B165" s="97"/>
      <c r="C165" s="97"/>
      <c r="D165" s="97"/>
      <c r="E165" s="15"/>
      <c r="F165" s="15"/>
      <c r="G165" s="112"/>
      <c r="H165" s="112"/>
      <c r="I165" s="44" t="s">
        <v>26</v>
      </c>
      <c r="J165" s="44">
        <v>0</v>
      </c>
      <c r="K165" s="44">
        <f t="shared" si="33"/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16"/>
      <c r="R165" s="16"/>
      <c r="S165" s="16"/>
      <c r="T165" s="16"/>
      <c r="U165" s="31"/>
      <c r="V165" s="124"/>
    </row>
    <row r="166" spans="1:22" s="3" customFormat="1" ht="34.5" customHeight="1">
      <c r="A166" s="113"/>
      <c r="B166" s="98"/>
      <c r="C166" s="98"/>
      <c r="D166" s="98"/>
      <c r="E166" s="15"/>
      <c r="F166" s="15"/>
      <c r="G166" s="113"/>
      <c r="H166" s="113"/>
      <c r="I166" s="45" t="s">
        <v>7</v>
      </c>
      <c r="J166" s="44">
        <f aca="true" t="shared" si="34" ref="J166:P166">SUM(J157:J165)</f>
        <v>138</v>
      </c>
      <c r="K166" s="44">
        <f t="shared" si="34"/>
        <v>138</v>
      </c>
      <c r="L166" s="44">
        <f t="shared" si="34"/>
        <v>0</v>
      </c>
      <c r="M166" s="44">
        <f t="shared" si="34"/>
        <v>0</v>
      </c>
      <c r="N166" s="44">
        <f t="shared" si="34"/>
        <v>0</v>
      </c>
      <c r="O166" s="44">
        <f t="shared" si="34"/>
        <v>138</v>
      </c>
      <c r="P166" s="44">
        <f t="shared" si="34"/>
        <v>0</v>
      </c>
      <c r="Q166" s="16"/>
      <c r="R166" s="16"/>
      <c r="S166" s="16"/>
      <c r="T166" s="16"/>
      <c r="U166" s="31"/>
      <c r="V166" s="115"/>
    </row>
    <row r="167" spans="1:22" s="3" customFormat="1" ht="34.5" customHeight="1">
      <c r="A167" s="43"/>
      <c r="B167" s="53"/>
      <c r="C167" s="53"/>
      <c r="D167" s="53"/>
      <c r="E167" s="6"/>
      <c r="F167" s="6"/>
      <c r="G167" s="43"/>
      <c r="H167" s="43"/>
      <c r="I167" s="45" t="s">
        <v>24</v>
      </c>
      <c r="J167" s="45">
        <f>SUM(J166)</f>
        <v>138</v>
      </c>
      <c r="K167" s="45">
        <f aca="true" t="shared" si="35" ref="K167:P167">SUM(K166)</f>
        <v>138</v>
      </c>
      <c r="L167" s="45">
        <f t="shared" si="35"/>
        <v>0</v>
      </c>
      <c r="M167" s="45">
        <f t="shared" si="35"/>
        <v>0</v>
      </c>
      <c r="N167" s="45">
        <f t="shared" si="35"/>
        <v>0</v>
      </c>
      <c r="O167" s="45">
        <f t="shared" si="35"/>
        <v>138</v>
      </c>
      <c r="P167" s="45">
        <f t="shared" si="35"/>
        <v>0</v>
      </c>
      <c r="Q167" s="10"/>
      <c r="R167" s="10"/>
      <c r="S167" s="10"/>
      <c r="T167" s="10"/>
      <c r="U167" s="4"/>
      <c r="V167" s="17"/>
    </row>
    <row r="168" spans="1:22" s="3" customFormat="1" ht="18" customHeight="1">
      <c r="A168" s="136" t="s">
        <v>54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8"/>
      <c r="Q168" s="10"/>
      <c r="R168" s="10"/>
      <c r="S168" s="10"/>
      <c r="T168" s="10"/>
      <c r="U168" s="4"/>
      <c r="V168" s="17"/>
    </row>
    <row r="169" spans="1:22" s="60" customFormat="1" ht="34.5" customHeight="1" hidden="1">
      <c r="A169" s="141"/>
      <c r="B169" s="109" t="s">
        <v>27</v>
      </c>
      <c r="C169" s="109" t="s">
        <v>28</v>
      </c>
      <c r="D169" s="144"/>
      <c r="E169" s="43"/>
      <c r="F169" s="43"/>
      <c r="G169" s="108"/>
      <c r="H169" s="108"/>
      <c r="I169" s="44" t="s">
        <v>18</v>
      </c>
      <c r="J169" s="44">
        <v>0</v>
      </c>
      <c r="K169" s="44">
        <f>SUM(L169:P169)</f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/>
      <c r="R169" s="44"/>
      <c r="S169" s="44"/>
      <c r="T169" s="44"/>
      <c r="U169" s="58"/>
      <c r="V169" s="59"/>
    </row>
    <row r="170" spans="1:22" s="60" customFormat="1" ht="34.5" customHeight="1" hidden="1">
      <c r="A170" s="142"/>
      <c r="B170" s="109"/>
      <c r="C170" s="109"/>
      <c r="D170" s="144"/>
      <c r="E170" s="43"/>
      <c r="F170" s="43"/>
      <c r="G170" s="108"/>
      <c r="H170" s="108"/>
      <c r="I170" s="44" t="s">
        <v>19</v>
      </c>
      <c r="J170" s="44">
        <v>0</v>
      </c>
      <c r="K170" s="44">
        <f>SUM(L170:P170)</f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/>
      <c r="R170" s="44"/>
      <c r="S170" s="44"/>
      <c r="T170" s="44"/>
      <c r="U170" s="58"/>
      <c r="V170" s="59"/>
    </row>
    <row r="171" spans="1:22" s="60" customFormat="1" ht="34.5" customHeight="1" hidden="1">
      <c r="A171" s="142"/>
      <c r="B171" s="109"/>
      <c r="C171" s="109"/>
      <c r="D171" s="144"/>
      <c r="E171" s="43"/>
      <c r="F171" s="43"/>
      <c r="G171" s="108"/>
      <c r="H171" s="108"/>
      <c r="I171" s="44" t="s">
        <v>20</v>
      </c>
      <c r="J171" s="44">
        <v>0</v>
      </c>
      <c r="K171" s="44">
        <f>SUM(L171:P171)</f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/>
      <c r="R171" s="44"/>
      <c r="S171" s="44"/>
      <c r="T171" s="44"/>
      <c r="U171" s="58"/>
      <c r="V171" s="59"/>
    </row>
    <row r="172" spans="1:22" s="60" customFormat="1" ht="34.5" customHeight="1" hidden="1">
      <c r="A172" s="142"/>
      <c r="B172" s="109"/>
      <c r="C172" s="109"/>
      <c r="D172" s="144"/>
      <c r="E172" s="43"/>
      <c r="F172" s="43"/>
      <c r="G172" s="108"/>
      <c r="H172" s="108"/>
      <c r="I172" s="44" t="s">
        <v>21</v>
      </c>
      <c r="J172" s="44">
        <v>0</v>
      </c>
      <c r="K172" s="44">
        <f>SUM(L172:P172)</f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/>
      <c r="R172" s="44"/>
      <c r="S172" s="44"/>
      <c r="T172" s="44"/>
      <c r="U172" s="58"/>
      <c r="V172" s="59"/>
    </row>
    <row r="173" spans="1:22" s="60" customFormat="1" ht="34.5" customHeight="1" hidden="1">
      <c r="A173" s="142"/>
      <c r="B173" s="109"/>
      <c r="C173" s="109"/>
      <c r="D173" s="144"/>
      <c r="E173" s="43"/>
      <c r="F173" s="43"/>
      <c r="G173" s="108"/>
      <c r="H173" s="108"/>
      <c r="I173" s="44" t="s">
        <v>6</v>
      </c>
      <c r="J173" s="44">
        <v>0</v>
      </c>
      <c r="K173" s="44">
        <f>SUM(L173:P173)</f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/>
      <c r="R173" s="44"/>
      <c r="S173" s="44"/>
      <c r="T173" s="44"/>
      <c r="U173" s="58"/>
      <c r="V173" s="59"/>
    </row>
    <row r="174" spans="1:22" s="60" customFormat="1" ht="33.75" customHeight="1" hidden="1">
      <c r="A174" s="142"/>
      <c r="B174" s="109"/>
      <c r="C174" s="109"/>
      <c r="D174" s="144"/>
      <c r="E174" s="43"/>
      <c r="F174" s="43"/>
      <c r="G174" s="108"/>
      <c r="H174" s="108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58"/>
      <c r="V174" s="59"/>
    </row>
    <row r="175" spans="1:22" s="60" customFormat="1" ht="34.5" customHeight="1" hidden="1">
      <c r="A175" s="142"/>
      <c r="B175" s="109"/>
      <c r="C175" s="109"/>
      <c r="D175" s="144"/>
      <c r="E175" s="43"/>
      <c r="F175" s="43"/>
      <c r="G175" s="108"/>
      <c r="H175" s="108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58"/>
      <c r="V175" s="59"/>
    </row>
    <row r="176" spans="1:22" s="3" customFormat="1" ht="34.5" customHeight="1" hidden="1">
      <c r="A176" s="142"/>
      <c r="B176" s="109"/>
      <c r="C176" s="109"/>
      <c r="D176" s="144"/>
      <c r="E176" s="15"/>
      <c r="F176" s="15"/>
      <c r="G176" s="108"/>
      <c r="H176" s="108"/>
      <c r="I176" s="44"/>
      <c r="J176" s="44"/>
      <c r="K176" s="44"/>
      <c r="L176" s="44"/>
      <c r="M176" s="44"/>
      <c r="N176" s="44"/>
      <c r="O176" s="44"/>
      <c r="P176" s="44"/>
      <c r="Q176" s="16"/>
      <c r="R176" s="16"/>
      <c r="S176" s="16"/>
      <c r="T176" s="16"/>
      <c r="U176" s="31"/>
      <c r="V176" s="114" t="s">
        <v>33</v>
      </c>
    </row>
    <row r="177" spans="1:22" s="3" customFormat="1" ht="34.5" customHeight="1" hidden="1">
      <c r="A177" s="142"/>
      <c r="B177" s="109"/>
      <c r="C177" s="109"/>
      <c r="D177" s="144"/>
      <c r="E177" s="15"/>
      <c r="F177" s="15"/>
      <c r="G177" s="108"/>
      <c r="H177" s="108"/>
      <c r="I177" s="44"/>
      <c r="J177" s="44"/>
      <c r="K177" s="44"/>
      <c r="L177" s="44"/>
      <c r="M177" s="44"/>
      <c r="N177" s="44"/>
      <c r="O177" s="44"/>
      <c r="P177" s="44"/>
      <c r="Q177" s="16"/>
      <c r="R177" s="16"/>
      <c r="S177" s="16"/>
      <c r="T177" s="16"/>
      <c r="U177" s="31"/>
      <c r="V177" s="124"/>
    </row>
    <row r="178" spans="1:22" s="3" customFormat="1" ht="54.75" customHeight="1" hidden="1">
      <c r="A178" s="143"/>
      <c r="B178" s="109"/>
      <c r="C178" s="109"/>
      <c r="D178" s="144"/>
      <c r="E178" s="15"/>
      <c r="F178" s="15"/>
      <c r="G178" s="108"/>
      <c r="H178" s="108"/>
      <c r="I178" s="45"/>
      <c r="J178" s="44"/>
      <c r="K178" s="44"/>
      <c r="L178" s="44"/>
      <c r="M178" s="44"/>
      <c r="N178" s="44"/>
      <c r="O178" s="44"/>
      <c r="P178" s="44"/>
      <c r="Q178" s="16"/>
      <c r="R178" s="16"/>
      <c r="S178" s="16"/>
      <c r="T178" s="16"/>
      <c r="U178" s="31"/>
      <c r="V178" s="115"/>
    </row>
    <row r="179" spans="1:22" s="3" customFormat="1" ht="33.75" customHeight="1">
      <c r="A179" s="111">
        <v>13</v>
      </c>
      <c r="B179" s="129" t="s">
        <v>27</v>
      </c>
      <c r="C179" s="129" t="s">
        <v>28</v>
      </c>
      <c r="D179" s="129" t="s">
        <v>68</v>
      </c>
      <c r="E179" s="15"/>
      <c r="F179" s="15"/>
      <c r="G179" s="111">
        <v>2013</v>
      </c>
      <c r="H179" s="111">
        <v>2014</v>
      </c>
      <c r="I179" s="44" t="s">
        <v>18</v>
      </c>
      <c r="J179" s="44">
        <v>36900</v>
      </c>
      <c r="K179" s="44">
        <v>36900</v>
      </c>
      <c r="L179" s="44">
        <v>0</v>
      </c>
      <c r="M179" s="44">
        <v>0</v>
      </c>
      <c r="N179" s="44">
        <v>18450</v>
      </c>
      <c r="O179" s="44">
        <v>18450</v>
      </c>
      <c r="P179" s="44"/>
      <c r="Q179" s="16"/>
      <c r="R179" s="16"/>
      <c r="S179" s="16"/>
      <c r="T179" s="16"/>
      <c r="U179" s="31"/>
      <c r="V179" s="114" t="s">
        <v>33</v>
      </c>
    </row>
    <row r="180" spans="1:22" s="60" customFormat="1" ht="34.5" customHeight="1" hidden="1">
      <c r="A180" s="112"/>
      <c r="B180" s="97"/>
      <c r="C180" s="97"/>
      <c r="D180" s="97"/>
      <c r="E180" s="43"/>
      <c r="F180" s="43"/>
      <c r="G180" s="112"/>
      <c r="H180" s="112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58"/>
      <c r="V180" s="124"/>
    </row>
    <row r="181" spans="1:22" s="60" customFormat="1" ht="34.5" customHeight="1" hidden="1">
      <c r="A181" s="112"/>
      <c r="B181" s="97"/>
      <c r="C181" s="97"/>
      <c r="D181" s="97"/>
      <c r="E181" s="43"/>
      <c r="F181" s="43"/>
      <c r="G181" s="112"/>
      <c r="H181" s="112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58"/>
      <c r="V181" s="124"/>
    </row>
    <row r="182" spans="1:22" s="60" customFormat="1" ht="34.5" customHeight="1" hidden="1">
      <c r="A182" s="112"/>
      <c r="B182" s="97"/>
      <c r="C182" s="97"/>
      <c r="D182" s="97"/>
      <c r="E182" s="43"/>
      <c r="F182" s="43"/>
      <c r="G182" s="112"/>
      <c r="H182" s="112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58"/>
      <c r="V182" s="124"/>
    </row>
    <row r="183" spans="1:22" s="60" customFormat="1" ht="34.5" customHeight="1" hidden="1">
      <c r="A183" s="112"/>
      <c r="B183" s="97"/>
      <c r="C183" s="97"/>
      <c r="D183" s="97"/>
      <c r="E183" s="43"/>
      <c r="F183" s="43"/>
      <c r="G183" s="112"/>
      <c r="H183" s="112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58"/>
      <c r="V183" s="124"/>
    </row>
    <row r="184" spans="1:22" s="60" customFormat="1" ht="33" customHeight="1">
      <c r="A184" s="112"/>
      <c r="B184" s="97"/>
      <c r="C184" s="97"/>
      <c r="D184" s="97"/>
      <c r="E184" s="43"/>
      <c r="F184" s="43"/>
      <c r="G184" s="112"/>
      <c r="H184" s="112"/>
      <c r="I184" s="44" t="s">
        <v>26</v>
      </c>
      <c r="J184" s="44">
        <v>209100</v>
      </c>
      <c r="K184" s="44">
        <v>209100</v>
      </c>
      <c r="L184" s="44">
        <v>0</v>
      </c>
      <c r="M184" s="44">
        <v>0</v>
      </c>
      <c r="N184" s="44">
        <v>104550</v>
      </c>
      <c r="O184" s="44">
        <v>104550</v>
      </c>
      <c r="P184" s="44"/>
      <c r="Q184" s="44"/>
      <c r="R184" s="44"/>
      <c r="S184" s="44"/>
      <c r="T184" s="44"/>
      <c r="U184" s="58"/>
      <c r="V184" s="124"/>
    </row>
    <row r="185" spans="1:22" s="60" customFormat="1" ht="34.5" customHeight="1" hidden="1">
      <c r="A185" s="112"/>
      <c r="B185" s="97"/>
      <c r="C185" s="97"/>
      <c r="D185" s="97"/>
      <c r="E185" s="43"/>
      <c r="F185" s="43"/>
      <c r="G185" s="112"/>
      <c r="H185" s="112"/>
      <c r="I185" s="44" t="s">
        <v>23</v>
      </c>
      <c r="J185" s="44">
        <v>0</v>
      </c>
      <c r="K185" s="44">
        <f>SUM(L185:P185)</f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/>
      <c r="R185" s="44"/>
      <c r="S185" s="44"/>
      <c r="T185" s="44"/>
      <c r="U185" s="58"/>
      <c r="V185" s="124"/>
    </row>
    <row r="186" spans="1:22" s="3" customFormat="1" ht="34.5" customHeight="1" hidden="1">
      <c r="A186" s="112"/>
      <c r="B186" s="97"/>
      <c r="C186" s="97"/>
      <c r="D186" s="97"/>
      <c r="E186" s="15"/>
      <c r="F186" s="15"/>
      <c r="G186" s="112"/>
      <c r="H186" s="112"/>
      <c r="I186" s="44" t="s">
        <v>51</v>
      </c>
      <c r="J186" s="44">
        <f>SUM(K186)</f>
        <v>0</v>
      </c>
      <c r="K186" s="44">
        <f>SUM(L186:P186)</f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16"/>
      <c r="R186" s="16"/>
      <c r="S186" s="16"/>
      <c r="T186" s="16"/>
      <c r="U186" s="31"/>
      <c r="V186" s="124"/>
    </row>
    <row r="187" spans="1:22" s="3" customFormat="1" ht="34.5" customHeight="1" hidden="1">
      <c r="A187" s="112"/>
      <c r="B187" s="97"/>
      <c r="C187" s="97"/>
      <c r="D187" s="97"/>
      <c r="E187" s="15"/>
      <c r="F187" s="15"/>
      <c r="G187" s="112"/>
      <c r="H187" s="112"/>
      <c r="I187" s="44" t="s">
        <v>26</v>
      </c>
      <c r="J187" s="44">
        <v>0</v>
      </c>
      <c r="K187" s="44">
        <f>SUM(L187:P187)</f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16"/>
      <c r="R187" s="16"/>
      <c r="S187" s="16"/>
      <c r="T187" s="16"/>
      <c r="U187" s="31"/>
      <c r="V187" s="124"/>
    </row>
    <row r="188" spans="1:22" s="3" customFormat="1" ht="34.5" customHeight="1">
      <c r="A188" s="113"/>
      <c r="B188" s="98"/>
      <c r="C188" s="98"/>
      <c r="D188" s="98"/>
      <c r="E188" s="15"/>
      <c r="F188" s="15"/>
      <c r="G188" s="113"/>
      <c r="H188" s="113"/>
      <c r="I188" s="45" t="s">
        <v>7</v>
      </c>
      <c r="J188" s="44">
        <f>SUM(J179:J184)</f>
        <v>246000</v>
      </c>
      <c r="K188" s="44">
        <f>SUM(K179:K184)</f>
        <v>246000</v>
      </c>
      <c r="L188" s="44">
        <v>0</v>
      </c>
      <c r="M188" s="44">
        <v>0</v>
      </c>
      <c r="N188" s="44">
        <f>SUM(N179:N184)</f>
        <v>123000</v>
      </c>
      <c r="O188" s="44">
        <f>SUM(O179:O184)</f>
        <v>123000</v>
      </c>
      <c r="P188" s="44"/>
      <c r="Q188" s="16"/>
      <c r="R188" s="16"/>
      <c r="S188" s="16"/>
      <c r="T188" s="16"/>
      <c r="U188" s="31"/>
      <c r="V188" s="115"/>
    </row>
    <row r="189" spans="1:22" s="3" customFormat="1" ht="34.5" customHeight="1">
      <c r="A189" s="43"/>
      <c r="B189" s="54"/>
      <c r="C189" s="53"/>
      <c r="D189" s="53"/>
      <c r="E189" s="8"/>
      <c r="F189" s="8"/>
      <c r="G189" s="43"/>
      <c r="H189" s="43"/>
      <c r="I189" s="45" t="s">
        <v>24</v>
      </c>
      <c r="J189" s="45">
        <f aca="true" t="shared" si="36" ref="J189:P189">SUM(J178+J188)</f>
        <v>246000</v>
      </c>
      <c r="K189" s="45">
        <f t="shared" si="36"/>
        <v>246000</v>
      </c>
      <c r="L189" s="45">
        <f t="shared" si="36"/>
        <v>0</v>
      </c>
      <c r="M189" s="45">
        <f t="shared" si="36"/>
        <v>0</v>
      </c>
      <c r="N189" s="45">
        <f t="shared" si="36"/>
        <v>123000</v>
      </c>
      <c r="O189" s="45">
        <f t="shared" si="36"/>
        <v>123000</v>
      </c>
      <c r="P189" s="45">
        <f t="shared" si="36"/>
        <v>0</v>
      </c>
      <c r="Q189" s="33"/>
      <c r="R189" s="33"/>
      <c r="S189" s="33"/>
      <c r="T189" s="33"/>
      <c r="U189" s="34"/>
      <c r="V189" s="36"/>
    </row>
    <row r="190" spans="1:22" s="3" customFormat="1" ht="19.5" customHeight="1">
      <c r="A190" s="128" t="s">
        <v>45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33"/>
      <c r="R190" s="33"/>
      <c r="S190" s="33"/>
      <c r="T190" s="33"/>
      <c r="U190" s="34"/>
      <c r="V190" s="35"/>
    </row>
    <row r="191" spans="1:22" s="60" customFormat="1" ht="34.5" customHeight="1" hidden="1">
      <c r="A191" s="111">
        <v>14</v>
      </c>
      <c r="B191" s="129" t="s">
        <v>41</v>
      </c>
      <c r="C191" s="129" t="s">
        <v>28</v>
      </c>
      <c r="D191" s="129" t="s">
        <v>46</v>
      </c>
      <c r="E191" s="43"/>
      <c r="F191" s="43"/>
      <c r="G191" s="111">
        <v>2014</v>
      </c>
      <c r="H191" s="111">
        <v>2014</v>
      </c>
      <c r="I191" s="44" t="s">
        <v>18</v>
      </c>
      <c r="J191" s="44">
        <v>0</v>
      </c>
      <c r="K191" s="44">
        <f aca="true" t="shared" si="37" ref="K191:K199">SUM(L191:P191)</f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/>
      <c r="R191" s="44"/>
      <c r="S191" s="44"/>
      <c r="T191" s="44"/>
      <c r="U191" s="58"/>
      <c r="V191" s="59"/>
    </row>
    <row r="192" spans="1:22" s="60" customFormat="1" ht="34.5" customHeight="1" hidden="1">
      <c r="A192" s="112"/>
      <c r="B192" s="97"/>
      <c r="C192" s="97"/>
      <c r="D192" s="97"/>
      <c r="E192" s="43"/>
      <c r="F192" s="43"/>
      <c r="G192" s="112"/>
      <c r="H192" s="112"/>
      <c r="I192" s="44" t="s">
        <v>19</v>
      </c>
      <c r="J192" s="44">
        <v>0</v>
      </c>
      <c r="K192" s="44">
        <f t="shared" si="37"/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/>
      <c r="R192" s="44"/>
      <c r="S192" s="44"/>
      <c r="T192" s="44"/>
      <c r="U192" s="58"/>
      <c r="V192" s="59"/>
    </row>
    <row r="193" spans="1:22" s="60" customFormat="1" ht="34.5" customHeight="1" hidden="1">
      <c r="A193" s="112"/>
      <c r="B193" s="97"/>
      <c r="C193" s="97"/>
      <c r="D193" s="97"/>
      <c r="E193" s="43"/>
      <c r="F193" s="43"/>
      <c r="G193" s="112"/>
      <c r="H193" s="112"/>
      <c r="I193" s="44" t="s">
        <v>20</v>
      </c>
      <c r="J193" s="44">
        <v>0</v>
      </c>
      <c r="K193" s="44">
        <f t="shared" si="37"/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/>
      <c r="R193" s="44"/>
      <c r="S193" s="44"/>
      <c r="T193" s="44"/>
      <c r="U193" s="58"/>
      <c r="V193" s="59"/>
    </row>
    <row r="194" spans="1:22" s="60" customFormat="1" ht="34.5" customHeight="1" hidden="1">
      <c r="A194" s="112"/>
      <c r="B194" s="97"/>
      <c r="C194" s="97"/>
      <c r="D194" s="97"/>
      <c r="E194" s="43"/>
      <c r="F194" s="43"/>
      <c r="G194" s="112"/>
      <c r="H194" s="112"/>
      <c r="I194" s="44" t="s">
        <v>21</v>
      </c>
      <c r="J194" s="44">
        <v>0</v>
      </c>
      <c r="K194" s="44">
        <f t="shared" si="37"/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/>
      <c r="R194" s="44"/>
      <c r="S194" s="44"/>
      <c r="T194" s="44"/>
      <c r="U194" s="58"/>
      <c r="V194" s="59"/>
    </row>
    <row r="195" spans="1:22" s="60" customFormat="1" ht="34.5" customHeight="1" hidden="1">
      <c r="A195" s="112"/>
      <c r="B195" s="97"/>
      <c r="C195" s="97"/>
      <c r="D195" s="97"/>
      <c r="E195" s="43"/>
      <c r="F195" s="43"/>
      <c r="G195" s="112"/>
      <c r="H195" s="112"/>
      <c r="I195" s="44" t="s">
        <v>6</v>
      </c>
      <c r="J195" s="44">
        <v>0</v>
      </c>
      <c r="K195" s="44">
        <f t="shared" si="37"/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/>
      <c r="R195" s="44"/>
      <c r="S195" s="44"/>
      <c r="T195" s="44"/>
      <c r="U195" s="58"/>
      <c r="V195" s="59"/>
    </row>
    <row r="196" spans="1:22" s="60" customFormat="1" ht="34.5" customHeight="1" hidden="1">
      <c r="A196" s="112"/>
      <c r="B196" s="97"/>
      <c r="C196" s="97"/>
      <c r="D196" s="97"/>
      <c r="E196" s="43"/>
      <c r="F196" s="43"/>
      <c r="G196" s="112"/>
      <c r="H196" s="112"/>
      <c r="I196" s="44" t="s">
        <v>22</v>
      </c>
      <c r="J196" s="44">
        <v>0</v>
      </c>
      <c r="K196" s="44">
        <f t="shared" si="37"/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/>
      <c r="R196" s="44"/>
      <c r="S196" s="44"/>
      <c r="T196" s="44"/>
      <c r="U196" s="58"/>
      <c r="V196" s="59"/>
    </row>
    <row r="197" spans="1:22" s="3" customFormat="1" ht="33.75" customHeight="1">
      <c r="A197" s="112"/>
      <c r="B197" s="97"/>
      <c r="C197" s="97"/>
      <c r="D197" s="97"/>
      <c r="E197" s="15"/>
      <c r="F197" s="15"/>
      <c r="G197" s="112"/>
      <c r="H197" s="112"/>
      <c r="I197" s="44" t="s">
        <v>23</v>
      </c>
      <c r="J197" s="44">
        <f>SUM(K197)</f>
        <v>4000</v>
      </c>
      <c r="K197" s="44">
        <f t="shared" si="37"/>
        <v>4000</v>
      </c>
      <c r="L197" s="44">
        <v>0</v>
      </c>
      <c r="M197" s="44">
        <v>0</v>
      </c>
      <c r="N197" s="44">
        <v>0</v>
      </c>
      <c r="O197" s="44">
        <v>4000</v>
      </c>
      <c r="P197" s="44">
        <v>0</v>
      </c>
      <c r="Q197" s="16"/>
      <c r="R197" s="16"/>
      <c r="S197" s="16"/>
      <c r="T197" s="16"/>
      <c r="U197" s="31"/>
      <c r="V197" s="114" t="s">
        <v>33</v>
      </c>
    </row>
    <row r="198" spans="1:22" s="3" customFormat="1" ht="0.75" customHeight="1" hidden="1">
      <c r="A198" s="112"/>
      <c r="B198" s="97"/>
      <c r="C198" s="97"/>
      <c r="D198" s="97"/>
      <c r="E198" s="15"/>
      <c r="F198" s="15"/>
      <c r="G198" s="112"/>
      <c r="H198" s="112"/>
      <c r="I198" s="44" t="s">
        <v>51</v>
      </c>
      <c r="J198" s="44">
        <v>0</v>
      </c>
      <c r="K198" s="44">
        <f t="shared" si="37"/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16"/>
      <c r="R198" s="16"/>
      <c r="S198" s="16"/>
      <c r="T198" s="16"/>
      <c r="U198" s="31"/>
      <c r="V198" s="124"/>
    </row>
    <row r="199" spans="1:22" s="3" customFormat="1" ht="34.5" customHeight="1" hidden="1">
      <c r="A199" s="112"/>
      <c r="B199" s="97"/>
      <c r="C199" s="97"/>
      <c r="D199" s="97"/>
      <c r="E199" s="15"/>
      <c r="F199" s="15"/>
      <c r="G199" s="112"/>
      <c r="H199" s="112"/>
      <c r="I199" s="44" t="s">
        <v>26</v>
      </c>
      <c r="J199" s="44">
        <v>0</v>
      </c>
      <c r="K199" s="44">
        <f t="shared" si="37"/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16"/>
      <c r="R199" s="16"/>
      <c r="S199" s="16"/>
      <c r="T199" s="16"/>
      <c r="U199" s="31"/>
      <c r="V199" s="124"/>
    </row>
    <row r="200" spans="1:22" s="3" customFormat="1" ht="34.5" customHeight="1">
      <c r="A200" s="113"/>
      <c r="B200" s="98"/>
      <c r="C200" s="98"/>
      <c r="D200" s="98"/>
      <c r="E200" s="15"/>
      <c r="F200" s="15"/>
      <c r="G200" s="113"/>
      <c r="H200" s="113"/>
      <c r="I200" s="45" t="s">
        <v>7</v>
      </c>
      <c r="J200" s="44">
        <f aca="true" t="shared" si="38" ref="J200:P200">SUM(J191:J199)</f>
        <v>4000</v>
      </c>
      <c r="K200" s="44">
        <f t="shared" si="38"/>
        <v>4000</v>
      </c>
      <c r="L200" s="44">
        <f t="shared" si="38"/>
        <v>0</v>
      </c>
      <c r="M200" s="44">
        <f t="shared" si="38"/>
        <v>0</v>
      </c>
      <c r="N200" s="44">
        <f t="shared" si="38"/>
        <v>0</v>
      </c>
      <c r="O200" s="44">
        <f t="shared" si="38"/>
        <v>4000</v>
      </c>
      <c r="P200" s="44">
        <f t="shared" si="38"/>
        <v>0</v>
      </c>
      <c r="Q200" s="16"/>
      <c r="R200" s="16"/>
      <c r="S200" s="16"/>
      <c r="T200" s="16"/>
      <c r="U200" s="31"/>
      <c r="V200" s="115"/>
    </row>
    <row r="201" spans="1:22" s="3" customFormat="1" ht="34.5" customHeight="1">
      <c r="A201" s="43"/>
      <c r="B201" s="53"/>
      <c r="C201" s="53"/>
      <c r="D201" s="53"/>
      <c r="E201" s="8"/>
      <c r="F201" s="8"/>
      <c r="G201" s="46"/>
      <c r="H201" s="46"/>
      <c r="I201" s="45" t="s">
        <v>24</v>
      </c>
      <c r="J201" s="45">
        <f>SUM(J200)</f>
        <v>4000</v>
      </c>
      <c r="K201" s="45">
        <f aca="true" t="shared" si="39" ref="K201:P201">SUM(K200)</f>
        <v>4000</v>
      </c>
      <c r="L201" s="45">
        <f t="shared" si="39"/>
        <v>0</v>
      </c>
      <c r="M201" s="45">
        <f t="shared" si="39"/>
        <v>0</v>
      </c>
      <c r="N201" s="45">
        <f t="shared" si="39"/>
        <v>0</v>
      </c>
      <c r="O201" s="45">
        <f t="shared" si="39"/>
        <v>4000</v>
      </c>
      <c r="P201" s="45">
        <f t="shared" si="39"/>
        <v>0</v>
      </c>
      <c r="Q201" s="19"/>
      <c r="R201" s="19"/>
      <c r="S201" s="19"/>
      <c r="T201" s="19"/>
      <c r="U201" s="21"/>
      <c r="V201" s="20"/>
    </row>
    <row r="202" spans="1:22" s="3" customFormat="1" ht="18.75" customHeight="1">
      <c r="A202" s="120" t="s">
        <v>55</v>
      </c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5"/>
      <c r="Q202" s="19"/>
      <c r="R202" s="19"/>
      <c r="S202" s="19"/>
      <c r="T202" s="19"/>
      <c r="U202" s="21"/>
      <c r="V202" s="20"/>
    </row>
    <row r="203" spans="1:22" s="60" customFormat="1" ht="34.5" customHeight="1" hidden="1">
      <c r="A203" s="141">
        <v>15</v>
      </c>
      <c r="B203" s="109" t="s">
        <v>27</v>
      </c>
      <c r="C203" s="109" t="s">
        <v>28</v>
      </c>
      <c r="D203" s="109" t="s">
        <v>42</v>
      </c>
      <c r="E203" s="43"/>
      <c r="F203" s="43"/>
      <c r="G203" s="139">
        <v>2012</v>
      </c>
      <c r="H203" s="139">
        <v>2015</v>
      </c>
      <c r="I203" s="44" t="s">
        <v>18</v>
      </c>
      <c r="J203" s="44">
        <v>0</v>
      </c>
      <c r="K203" s="44">
        <f aca="true" t="shared" si="40" ref="K203:K211">SUM(L203:P203)</f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/>
      <c r="R203" s="44"/>
      <c r="S203" s="44"/>
      <c r="T203" s="44"/>
      <c r="U203" s="58"/>
      <c r="V203" s="59"/>
    </row>
    <row r="204" spans="1:22" s="60" customFormat="1" ht="34.5" customHeight="1" hidden="1">
      <c r="A204" s="142"/>
      <c r="B204" s="109"/>
      <c r="C204" s="109"/>
      <c r="D204" s="109"/>
      <c r="E204" s="43"/>
      <c r="F204" s="43"/>
      <c r="G204" s="139"/>
      <c r="H204" s="139"/>
      <c r="I204" s="44" t="s">
        <v>19</v>
      </c>
      <c r="J204" s="44">
        <v>0</v>
      </c>
      <c r="K204" s="44">
        <f t="shared" si="40"/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/>
      <c r="R204" s="44"/>
      <c r="S204" s="44"/>
      <c r="T204" s="44"/>
      <c r="U204" s="58"/>
      <c r="V204" s="59"/>
    </row>
    <row r="205" spans="1:22" s="60" customFormat="1" ht="34.5" customHeight="1" hidden="1">
      <c r="A205" s="142"/>
      <c r="B205" s="109"/>
      <c r="C205" s="109"/>
      <c r="D205" s="109"/>
      <c r="E205" s="43"/>
      <c r="F205" s="43"/>
      <c r="G205" s="139"/>
      <c r="H205" s="139"/>
      <c r="I205" s="44" t="s">
        <v>20</v>
      </c>
      <c r="J205" s="44">
        <v>0</v>
      </c>
      <c r="K205" s="44">
        <f t="shared" si="40"/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/>
      <c r="R205" s="44"/>
      <c r="S205" s="44"/>
      <c r="T205" s="44"/>
      <c r="U205" s="58"/>
      <c r="V205" s="59"/>
    </row>
    <row r="206" spans="1:22" s="60" customFormat="1" ht="34.5" customHeight="1" hidden="1">
      <c r="A206" s="142"/>
      <c r="B206" s="109"/>
      <c r="C206" s="109"/>
      <c r="D206" s="109"/>
      <c r="E206" s="43"/>
      <c r="F206" s="43"/>
      <c r="G206" s="139"/>
      <c r="H206" s="139"/>
      <c r="I206" s="44" t="s">
        <v>21</v>
      </c>
      <c r="J206" s="44">
        <v>0</v>
      </c>
      <c r="K206" s="44">
        <f t="shared" si="40"/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/>
      <c r="R206" s="44"/>
      <c r="S206" s="44"/>
      <c r="T206" s="44"/>
      <c r="U206" s="58"/>
      <c r="V206" s="59"/>
    </row>
    <row r="207" spans="1:22" s="60" customFormat="1" ht="34.5" customHeight="1" hidden="1">
      <c r="A207" s="142"/>
      <c r="B207" s="109"/>
      <c r="C207" s="109"/>
      <c r="D207" s="109"/>
      <c r="E207" s="43"/>
      <c r="F207" s="43"/>
      <c r="G207" s="139"/>
      <c r="H207" s="139"/>
      <c r="I207" s="44" t="s">
        <v>6</v>
      </c>
      <c r="J207" s="44">
        <v>0</v>
      </c>
      <c r="K207" s="44">
        <f t="shared" si="40"/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/>
      <c r="R207" s="44"/>
      <c r="S207" s="44"/>
      <c r="T207" s="44"/>
      <c r="U207" s="58"/>
      <c r="V207" s="59"/>
    </row>
    <row r="208" spans="1:22" s="60" customFormat="1" ht="34.5" customHeight="1" hidden="1">
      <c r="A208" s="142"/>
      <c r="B208" s="109"/>
      <c r="C208" s="109"/>
      <c r="D208" s="109"/>
      <c r="E208" s="43"/>
      <c r="F208" s="43"/>
      <c r="G208" s="139"/>
      <c r="H208" s="139"/>
      <c r="I208" s="44" t="s">
        <v>22</v>
      </c>
      <c r="J208" s="44">
        <v>0</v>
      </c>
      <c r="K208" s="44">
        <f t="shared" si="40"/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/>
      <c r="R208" s="44"/>
      <c r="S208" s="44"/>
      <c r="T208" s="44"/>
      <c r="U208" s="58"/>
      <c r="V208" s="59"/>
    </row>
    <row r="209" spans="1:22" s="60" customFormat="1" ht="34.5" customHeight="1" hidden="1">
      <c r="A209" s="142"/>
      <c r="B209" s="109"/>
      <c r="C209" s="109"/>
      <c r="D209" s="109"/>
      <c r="E209" s="43"/>
      <c r="F209" s="43"/>
      <c r="G209" s="139"/>
      <c r="H209" s="139"/>
      <c r="I209" s="44" t="s">
        <v>23</v>
      </c>
      <c r="J209" s="44">
        <v>0</v>
      </c>
      <c r="K209" s="44">
        <f t="shared" si="40"/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/>
      <c r="R209" s="44"/>
      <c r="S209" s="44"/>
      <c r="T209" s="44"/>
      <c r="U209" s="58"/>
      <c r="V209" s="59"/>
    </row>
    <row r="210" spans="1:22" s="60" customFormat="1" ht="34.5" customHeight="1" hidden="1">
      <c r="A210" s="142"/>
      <c r="B210" s="109"/>
      <c r="C210" s="109"/>
      <c r="D210" s="109"/>
      <c r="E210" s="43"/>
      <c r="F210" s="43"/>
      <c r="G210" s="139"/>
      <c r="H210" s="139"/>
      <c r="I210" s="44" t="s">
        <v>51</v>
      </c>
      <c r="J210" s="44">
        <v>0</v>
      </c>
      <c r="K210" s="44">
        <f t="shared" si="40"/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/>
      <c r="R210" s="44"/>
      <c r="S210" s="44"/>
      <c r="T210" s="44"/>
      <c r="U210" s="58"/>
      <c r="V210" s="59"/>
    </row>
    <row r="211" spans="1:22" s="3" customFormat="1" ht="34.5" customHeight="1">
      <c r="A211" s="142"/>
      <c r="B211" s="109"/>
      <c r="C211" s="109"/>
      <c r="D211" s="109"/>
      <c r="E211" s="15"/>
      <c r="F211" s="15"/>
      <c r="G211" s="139"/>
      <c r="H211" s="139"/>
      <c r="I211" s="44" t="s">
        <v>26</v>
      </c>
      <c r="J211" s="44">
        <v>7000</v>
      </c>
      <c r="K211" s="44">
        <f t="shared" si="40"/>
        <v>7000</v>
      </c>
      <c r="L211" s="44">
        <v>0</v>
      </c>
      <c r="M211" s="44">
        <v>1000</v>
      </c>
      <c r="N211" s="44">
        <v>2000</v>
      </c>
      <c r="O211" s="44">
        <v>2000</v>
      </c>
      <c r="P211" s="44">
        <v>2000</v>
      </c>
      <c r="Q211" s="19"/>
      <c r="R211" s="19"/>
      <c r="S211" s="19"/>
      <c r="T211" s="19"/>
      <c r="U211" s="21"/>
      <c r="V211" s="114" t="s">
        <v>33</v>
      </c>
    </row>
    <row r="212" spans="1:22" s="3" customFormat="1" ht="34.5" customHeight="1">
      <c r="A212" s="143"/>
      <c r="B212" s="109"/>
      <c r="C212" s="109"/>
      <c r="D212" s="109"/>
      <c r="E212" s="15"/>
      <c r="F212" s="15"/>
      <c r="G212" s="139"/>
      <c r="H212" s="139"/>
      <c r="I212" s="45" t="s">
        <v>7</v>
      </c>
      <c r="J212" s="44">
        <f aca="true" t="shared" si="41" ref="J212:P212">SUM(J203:J211)</f>
        <v>7000</v>
      </c>
      <c r="K212" s="44">
        <f t="shared" si="41"/>
        <v>7000</v>
      </c>
      <c r="L212" s="44">
        <f t="shared" si="41"/>
        <v>0</v>
      </c>
      <c r="M212" s="44">
        <f t="shared" si="41"/>
        <v>1000</v>
      </c>
      <c r="N212" s="44">
        <f t="shared" si="41"/>
        <v>2000</v>
      </c>
      <c r="O212" s="44">
        <f t="shared" si="41"/>
        <v>2000</v>
      </c>
      <c r="P212" s="44">
        <f t="shared" si="41"/>
        <v>2000</v>
      </c>
      <c r="Q212" s="19"/>
      <c r="R212" s="19"/>
      <c r="S212" s="19"/>
      <c r="T212" s="19"/>
      <c r="U212" s="21"/>
      <c r="V212" s="115"/>
    </row>
    <row r="213" spans="1:22" s="60" customFormat="1" ht="0.75" customHeight="1" hidden="1">
      <c r="A213" s="108">
        <v>16</v>
      </c>
      <c r="B213" s="109" t="s">
        <v>27</v>
      </c>
      <c r="C213" s="109" t="s">
        <v>28</v>
      </c>
      <c r="D213" s="140" t="s">
        <v>44</v>
      </c>
      <c r="E213" s="43"/>
      <c r="F213" s="43"/>
      <c r="G213" s="139">
        <v>2014</v>
      </c>
      <c r="H213" s="139">
        <v>2014</v>
      </c>
      <c r="I213" s="44" t="s">
        <v>18</v>
      </c>
      <c r="J213" s="44">
        <v>0</v>
      </c>
      <c r="K213" s="44">
        <f aca="true" t="shared" si="42" ref="K213:K221">SUM(L213:P213)</f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/>
      <c r="R213" s="44"/>
      <c r="S213" s="44"/>
      <c r="T213" s="44"/>
      <c r="U213" s="58"/>
      <c r="V213" s="59"/>
    </row>
    <row r="214" spans="1:22" s="60" customFormat="1" ht="34.5" customHeight="1" hidden="1">
      <c r="A214" s="108"/>
      <c r="B214" s="109"/>
      <c r="C214" s="109"/>
      <c r="D214" s="140"/>
      <c r="E214" s="43"/>
      <c r="F214" s="43"/>
      <c r="G214" s="139"/>
      <c r="H214" s="139"/>
      <c r="I214" s="44" t="s">
        <v>19</v>
      </c>
      <c r="J214" s="44">
        <v>0</v>
      </c>
      <c r="K214" s="44">
        <f t="shared" si="42"/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/>
      <c r="R214" s="44"/>
      <c r="S214" s="44"/>
      <c r="T214" s="44"/>
      <c r="U214" s="58"/>
      <c r="V214" s="59"/>
    </row>
    <row r="215" spans="1:22" s="60" customFormat="1" ht="34.5" customHeight="1" hidden="1">
      <c r="A215" s="108"/>
      <c r="B215" s="109"/>
      <c r="C215" s="109"/>
      <c r="D215" s="140"/>
      <c r="E215" s="43"/>
      <c r="F215" s="43"/>
      <c r="G215" s="139"/>
      <c r="H215" s="139"/>
      <c r="I215" s="44" t="s">
        <v>20</v>
      </c>
      <c r="J215" s="44">
        <v>0</v>
      </c>
      <c r="K215" s="44">
        <f t="shared" si="42"/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/>
      <c r="R215" s="44"/>
      <c r="S215" s="44"/>
      <c r="T215" s="44"/>
      <c r="U215" s="58"/>
      <c r="V215" s="59"/>
    </row>
    <row r="216" spans="1:22" s="60" customFormat="1" ht="34.5" customHeight="1" hidden="1">
      <c r="A216" s="108"/>
      <c r="B216" s="109"/>
      <c r="C216" s="109"/>
      <c r="D216" s="140"/>
      <c r="E216" s="43"/>
      <c r="F216" s="43"/>
      <c r="G216" s="139"/>
      <c r="H216" s="139"/>
      <c r="I216" s="44" t="s">
        <v>21</v>
      </c>
      <c r="J216" s="44">
        <v>0</v>
      </c>
      <c r="K216" s="44">
        <f t="shared" si="42"/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/>
      <c r="R216" s="44"/>
      <c r="S216" s="44"/>
      <c r="T216" s="44"/>
      <c r="U216" s="58"/>
      <c r="V216" s="59"/>
    </row>
    <row r="217" spans="1:22" s="60" customFormat="1" ht="34.5" customHeight="1" hidden="1">
      <c r="A217" s="108"/>
      <c r="B217" s="109"/>
      <c r="C217" s="109"/>
      <c r="D217" s="140"/>
      <c r="E217" s="43"/>
      <c r="F217" s="43"/>
      <c r="G217" s="139"/>
      <c r="H217" s="139"/>
      <c r="I217" s="44" t="s">
        <v>6</v>
      </c>
      <c r="J217" s="44">
        <v>0</v>
      </c>
      <c r="K217" s="44">
        <f t="shared" si="42"/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/>
      <c r="R217" s="44"/>
      <c r="S217" s="44"/>
      <c r="T217" s="44"/>
      <c r="U217" s="58"/>
      <c r="V217" s="59"/>
    </row>
    <row r="218" spans="1:22" s="60" customFormat="1" ht="34.5" customHeight="1" hidden="1">
      <c r="A218" s="108"/>
      <c r="B218" s="109"/>
      <c r="C218" s="109"/>
      <c r="D218" s="140"/>
      <c r="E218" s="43"/>
      <c r="F218" s="43"/>
      <c r="G218" s="139"/>
      <c r="H218" s="139"/>
      <c r="I218" s="44" t="s">
        <v>22</v>
      </c>
      <c r="J218" s="44">
        <v>0</v>
      </c>
      <c r="K218" s="44">
        <f t="shared" si="42"/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/>
      <c r="R218" s="44"/>
      <c r="S218" s="44"/>
      <c r="T218" s="44"/>
      <c r="U218" s="58"/>
      <c r="V218" s="59"/>
    </row>
    <row r="219" spans="1:22" s="60" customFormat="1" ht="34.5" customHeight="1" hidden="1">
      <c r="A219" s="108"/>
      <c r="B219" s="109"/>
      <c r="C219" s="109"/>
      <c r="D219" s="140"/>
      <c r="E219" s="43"/>
      <c r="F219" s="43"/>
      <c r="G219" s="139"/>
      <c r="H219" s="139"/>
      <c r="I219" s="44" t="s">
        <v>23</v>
      </c>
      <c r="J219" s="44">
        <v>0</v>
      </c>
      <c r="K219" s="44">
        <f t="shared" si="42"/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/>
      <c r="R219" s="44"/>
      <c r="S219" s="44"/>
      <c r="T219" s="44"/>
      <c r="U219" s="58"/>
      <c r="V219" s="59"/>
    </row>
    <row r="220" spans="1:22" s="60" customFormat="1" ht="34.5" customHeight="1" hidden="1">
      <c r="A220" s="108"/>
      <c r="B220" s="109"/>
      <c r="C220" s="109"/>
      <c r="D220" s="140"/>
      <c r="E220" s="43"/>
      <c r="F220" s="43"/>
      <c r="G220" s="139"/>
      <c r="H220" s="139"/>
      <c r="I220" s="44" t="s">
        <v>51</v>
      </c>
      <c r="J220" s="44">
        <v>0</v>
      </c>
      <c r="K220" s="44">
        <f t="shared" si="42"/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/>
      <c r="R220" s="44"/>
      <c r="S220" s="44"/>
      <c r="T220" s="44"/>
      <c r="U220" s="58"/>
      <c r="V220" s="59"/>
    </row>
    <row r="221" spans="1:22" s="3" customFormat="1" ht="34.5" customHeight="1">
      <c r="A221" s="108"/>
      <c r="B221" s="109"/>
      <c r="C221" s="109"/>
      <c r="D221" s="140"/>
      <c r="E221" s="15"/>
      <c r="F221" s="15"/>
      <c r="G221" s="139"/>
      <c r="H221" s="139"/>
      <c r="I221" s="44" t="s">
        <v>26</v>
      </c>
      <c r="J221" s="44">
        <v>535</v>
      </c>
      <c r="K221" s="44">
        <f t="shared" si="42"/>
        <v>535</v>
      </c>
      <c r="L221" s="44">
        <v>0</v>
      </c>
      <c r="M221" s="44">
        <v>0</v>
      </c>
      <c r="N221" s="44">
        <v>0</v>
      </c>
      <c r="O221" s="44">
        <v>535</v>
      </c>
      <c r="P221" s="44">
        <v>0</v>
      </c>
      <c r="Q221" s="19"/>
      <c r="R221" s="19"/>
      <c r="S221" s="19"/>
      <c r="T221" s="19"/>
      <c r="U221" s="21"/>
      <c r="V221" s="114" t="s">
        <v>33</v>
      </c>
    </row>
    <row r="222" spans="1:22" s="3" customFormat="1" ht="34.5" customHeight="1">
      <c r="A222" s="108"/>
      <c r="B222" s="109"/>
      <c r="C222" s="109"/>
      <c r="D222" s="140"/>
      <c r="E222" s="15"/>
      <c r="F222" s="15"/>
      <c r="G222" s="139"/>
      <c r="H222" s="139"/>
      <c r="I222" s="45" t="s">
        <v>7</v>
      </c>
      <c r="J222" s="44">
        <f aca="true" t="shared" si="43" ref="J222:P222">SUM(J213:J221)</f>
        <v>535</v>
      </c>
      <c r="K222" s="44">
        <f t="shared" si="43"/>
        <v>535</v>
      </c>
      <c r="L222" s="44">
        <f t="shared" si="43"/>
        <v>0</v>
      </c>
      <c r="M222" s="44">
        <f t="shared" si="43"/>
        <v>0</v>
      </c>
      <c r="N222" s="44">
        <f t="shared" si="43"/>
        <v>0</v>
      </c>
      <c r="O222" s="44">
        <f t="shared" si="43"/>
        <v>535</v>
      </c>
      <c r="P222" s="44">
        <f t="shared" si="43"/>
        <v>0</v>
      </c>
      <c r="Q222" s="19"/>
      <c r="R222" s="19"/>
      <c r="S222" s="19"/>
      <c r="T222" s="19"/>
      <c r="U222" s="21"/>
      <c r="V222" s="115"/>
    </row>
    <row r="223" spans="1:22" s="3" customFormat="1" ht="34.5" customHeight="1">
      <c r="A223" s="51"/>
      <c r="B223" s="54"/>
      <c r="C223" s="54"/>
      <c r="D223" s="55"/>
      <c r="E223" s="37"/>
      <c r="F223" s="37"/>
      <c r="G223" s="47"/>
      <c r="H223" s="47"/>
      <c r="I223" s="45" t="s">
        <v>24</v>
      </c>
      <c r="J223" s="50">
        <f>SUM(J222,J212)</f>
        <v>7535</v>
      </c>
      <c r="K223" s="50">
        <f aca="true" t="shared" si="44" ref="K223:P223">SUM(K222,K212)</f>
        <v>7535</v>
      </c>
      <c r="L223" s="50">
        <f t="shared" si="44"/>
        <v>0</v>
      </c>
      <c r="M223" s="50">
        <f t="shared" si="44"/>
        <v>1000</v>
      </c>
      <c r="N223" s="50">
        <f t="shared" si="44"/>
        <v>2000</v>
      </c>
      <c r="O223" s="50">
        <f t="shared" si="44"/>
        <v>2535</v>
      </c>
      <c r="P223" s="50">
        <f t="shared" si="44"/>
        <v>2000</v>
      </c>
      <c r="Q223" s="19"/>
      <c r="R223" s="19"/>
      <c r="S223" s="19"/>
      <c r="T223" s="19"/>
      <c r="U223" s="21"/>
      <c r="V223" s="38"/>
    </row>
    <row r="224" spans="1:22" s="3" customFormat="1" ht="24.75" customHeight="1">
      <c r="A224" s="120" t="s">
        <v>62</v>
      </c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2"/>
      <c r="Q224" s="19"/>
      <c r="R224" s="19"/>
      <c r="S224" s="19"/>
      <c r="T224" s="19"/>
      <c r="U224" s="21"/>
      <c r="V224" s="38"/>
    </row>
    <row r="225" spans="1:22" s="3" customFormat="1" ht="34.5" customHeight="1" hidden="1">
      <c r="A225" s="108">
        <v>17</v>
      </c>
      <c r="B225" s="109" t="s">
        <v>27</v>
      </c>
      <c r="C225" s="109" t="s">
        <v>28</v>
      </c>
      <c r="D225" s="109" t="s">
        <v>56</v>
      </c>
      <c r="E225" s="145">
        <v>12</v>
      </c>
      <c r="F225" s="145">
        <v>2</v>
      </c>
      <c r="G225" s="108">
        <v>2011</v>
      </c>
      <c r="H225" s="108">
        <v>2012</v>
      </c>
      <c r="I225" s="44" t="s">
        <v>18</v>
      </c>
      <c r="J225" s="44">
        <v>0</v>
      </c>
      <c r="K225" s="44">
        <f aca="true" t="shared" si="45" ref="K225:K233">SUM(L225:P225)</f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19"/>
      <c r="R225" s="19"/>
      <c r="S225" s="19"/>
      <c r="T225" s="19"/>
      <c r="U225" s="21"/>
      <c r="V225" s="38"/>
    </row>
    <row r="226" spans="1:22" s="3" customFormat="1" ht="34.5" customHeight="1" hidden="1">
      <c r="A226" s="108"/>
      <c r="B226" s="109" t="s">
        <v>27</v>
      </c>
      <c r="C226" s="109" t="s">
        <v>28</v>
      </c>
      <c r="D226" s="109" t="s">
        <v>29</v>
      </c>
      <c r="E226" s="145">
        <v>12</v>
      </c>
      <c r="F226" s="145">
        <v>2</v>
      </c>
      <c r="G226" s="108">
        <v>2010</v>
      </c>
      <c r="H226" s="108">
        <v>2015</v>
      </c>
      <c r="I226" s="44" t="s">
        <v>19</v>
      </c>
      <c r="J226" s="44">
        <v>0</v>
      </c>
      <c r="K226" s="44">
        <f t="shared" si="45"/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19"/>
      <c r="R226" s="19"/>
      <c r="S226" s="19"/>
      <c r="T226" s="19"/>
      <c r="U226" s="21"/>
      <c r="V226" s="38"/>
    </row>
    <row r="227" spans="1:22" s="3" customFormat="1" ht="34.5" customHeight="1" hidden="1">
      <c r="A227" s="108"/>
      <c r="B227" s="109" t="s">
        <v>27</v>
      </c>
      <c r="C227" s="109" t="s">
        <v>28</v>
      </c>
      <c r="D227" s="109" t="s">
        <v>30</v>
      </c>
      <c r="E227" s="145">
        <v>12</v>
      </c>
      <c r="F227" s="145">
        <v>2</v>
      </c>
      <c r="G227" s="108">
        <v>2010</v>
      </c>
      <c r="H227" s="108">
        <v>2015</v>
      </c>
      <c r="I227" s="44" t="s">
        <v>20</v>
      </c>
      <c r="J227" s="44">
        <v>0</v>
      </c>
      <c r="K227" s="44">
        <f t="shared" si="45"/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19"/>
      <c r="R227" s="19"/>
      <c r="S227" s="19"/>
      <c r="T227" s="19"/>
      <c r="U227" s="21"/>
      <c r="V227" s="38"/>
    </row>
    <row r="228" spans="1:22" s="3" customFormat="1" ht="34.5" customHeight="1" hidden="1">
      <c r="A228" s="108"/>
      <c r="B228" s="109" t="s">
        <v>27</v>
      </c>
      <c r="C228" s="109" t="s">
        <v>28</v>
      </c>
      <c r="D228" s="109" t="s">
        <v>30</v>
      </c>
      <c r="E228" s="145">
        <v>12</v>
      </c>
      <c r="F228" s="145">
        <v>2</v>
      </c>
      <c r="G228" s="108">
        <v>2010</v>
      </c>
      <c r="H228" s="108">
        <v>2015</v>
      </c>
      <c r="I228" s="44" t="s">
        <v>21</v>
      </c>
      <c r="J228" s="44">
        <v>0</v>
      </c>
      <c r="K228" s="44">
        <f t="shared" si="45"/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19"/>
      <c r="R228" s="19"/>
      <c r="S228" s="19"/>
      <c r="T228" s="19"/>
      <c r="U228" s="21"/>
      <c r="V228" s="38"/>
    </row>
    <row r="229" spans="1:22" s="3" customFormat="1" ht="34.5" customHeight="1" hidden="1">
      <c r="A229" s="108"/>
      <c r="B229" s="109" t="s">
        <v>27</v>
      </c>
      <c r="C229" s="109" t="s">
        <v>28</v>
      </c>
      <c r="D229" s="109" t="s">
        <v>30</v>
      </c>
      <c r="E229" s="145">
        <v>12</v>
      </c>
      <c r="F229" s="145">
        <v>2</v>
      </c>
      <c r="G229" s="108">
        <v>2010</v>
      </c>
      <c r="H229" s="108">
        <v>2015</v>
      </c>
      <c r="I229" s="44" t="s">
        <v>6</v>
      </c>
      <c r="J229" s="44">
        <v>0</v>
      </c>
      <c r="K229" s="44">
        <f t="shared" si="45"/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19"/>
      <c r="R229" s="19"/>
      <c r="S229" s="19"/>
      <c r="T229" s="19"/>
      <c r="U229" s="21"/>
      <c r="V229" s="38"/>
    </row>
    <row r="230" spans="1:22" s="3" customFormat="1" ht="34.5" customHeight="1" hidden="1">
      <c r="A230" s="108"/>
      <c r="B230" s="109" t="s">
        <v>27</v>
      </c>
      <c r="C230" s="109" t="s">
        <v>28</v>
      </c>
      <c r="D230" s="109" t="s">
        <v>30</v>
      </c>
      <c r="E230" s="145">
        <v>12</v>
      </c>
      <c r="F230" s="145">
        <v>2</v>
      </c>
      <c r="G230" s="108">
        <v>2010</v>
      </c>
      <c r="H230" s="108">
        <v>2015</v>
      </c>
      <c r="I230" s="44" t="s">
        <v>22</v>
      </c>
      <c r="J230" s="44">
        <v>0</v>
      </c>
      <c r="K230" s="44">
        <f t="shared" si="45"/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19"/>
      <c r="R230" s="19"/>
      <c r="S230" s="19"/>
      <c r="T230" s="19"/>
      <c r="U230" s="21"/>
      <c r="V230" s="38"/>
    </row>
    <row r="231" spans="1:22" s="3" customFormat="1" ht="34.5" customHeight="1" hidden="1">
      <c r="A231" s="108"/>
      <c r="B231" s="109" t="s">
        <v>27</v>
      </c>
      <c r="C231" s="109" t="s">
        <v>28</v>
      </c>
      <c r="D231" s="109" t="s">
        <v>30</v>
      </c>
      <c r="E231" s="145">
        <v>12</v>
      </c>
      <c r="F231" s="145">
        <v>2</v>
      </c>
      <c r="G231" s="108">
        <v>2010</v>
      </c>
      <c r="H231" s="108">
        <v>2015</v>
      </c>
      <c r="I231" s="44" t="s">
        <v>23</v>
      </c>
      <c r="J231" s="44">
        <v>0</v>
      </c>
      <c r="K231" s="44">
        <f t="shared" si="45"/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19"/>
      <c r="R231" s="19"/>
      <c r="S231" s="19"/>
      <c r="T231" s="19"/>
      <c r="U231" s="21"/>
      <c r="V231" s="38"/>
    </row>
    <row r="232" spans="1:22" s="3" customFormat="1" ht="34.5" customHeight="1" hidden="1">
      <c r="A232" s="108"/>
      <c r="B232" s="109"/>
      <c r="C232" s="109"/>
      <c r="D232" s="109"/>
      <c r="E232" s="145"/>
      <c r="F232" s="145"/>
      <c r="G232" s="108"/>
      <c r="H232" s="108"/>
      <c r="I232" s="44" t="s">
        <v>51</v>
      </c>
      <c r="J232" s="44">
        <f>SUM(K232:O232)</f>
        <v>0</v>
      </c>
      <c r="K232" s="44">
        <f t="shared" si="45"/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19"/>
      <c r="R232" s="19"/>
      <c r="S232" s="19"/>
      <c r="T232" s="19"/>
      <c r="U232" s="21"/>
      <c r="V232" s="38"/>
    </row>
    <row r="233" spans="1:22" s="3" customFormat="1" ht="34.5" customHeight="1">
      <c r="A233" s="108"/>
      <c r="B233" s="109" t="s">
        <v>27</v>
      </c>
      <c r="C233" s="109" t="s">
        <v>28</v>
      </c>
      <c r="D233" s="109" t="s">
        <v>30</v>
      </c>
      <c r="E233" s="145">
        <v>12</v>
      </c>
      <c r="F233" s="145">
        <v>2</v>
      </c>
      <c r="G233" s="108">
        <v>2010</v>
      </c>
      <c r="H233" s="108">
        <v>2015</v>
      </c>
      <c r="I233" s="44" t="s">
        <v>26</v>
      </c>
      <c r="J233" s="44">
        <v>592.4</v>
      </c>
      <c r="K233" s="44">
        <f t="shared" si="45"/>
        <v>592.4</v>
      </c>
      <c r="L233" s="44">
        <v>342.4</v>
      </c>
      <c r="M233" s="44">
        <v>250</v>
      </c>
      <c r="N233" s="44">
        <v>0</v>
      </c>
      <c r="O233" s="44">
        <v>0</v>
      </c>
      <c r="P233" s="44">
        <v>0</v>
      </c>
      <c r="Q233" s="19"/>
      <c r="R233" s="19"/>
      <c r="S233" s="19"/>
      <c r="T233" s="19"/>
      <c r="U233" s="21"/>
      <c r="V233" s="38"/>
    </row>
    <row r="234" spans="1:22" s="3" customFormat="1" ht="34.5" customHeight="1">
      <c r="A234" s="108"/>
      <c r="B234" s="109" t="s">
        <v>27</v>
      </c>
      <c r="C234" s="109"/>
      <c r="D234" s="109"/>
      <c r="E234" s="145">
        <v>12</v>
      </c>
      <c r="F234" s="145"/>
      <c r="G234" s="108"/>
      <c r="H234" s="108"/>
      <c r="I234" s="45" t="s">
        <v>7</v>
      </c>
      <c r="J234" s="44">
        <v>592.4</v>
      </c>
      <c r="K234" s="44">
        <f aca="true" t="shared" si="46" ref="K234:P234">SUM(K225:K233)</f>
        <v>592.4</v>
      </c>
      <c r="L234" s="44">
        <f t="shared" si="46"/>
        <v>342.4</v>
      </c>
      <c r="M234" s="44">
        <f t="shared" si="46"/>
        <v>250</v>
      </c>
      <c r="N234" s="44">
        <f t="shared" si="46"/>
        <v>0</v>
      </c>
      <c r="O234" s="44">
        <f t="shared" si="46"/>
        <v>0</v>
      </c>
      <c r="P234" s="44">
        <f t="shared" si="46"/>
        <v>0</v>
      </c>
      <c r="Q234" s="19"/>
      <c r="R234" s="19"/>
      <c r="S234" s="19"/>
      <c r="T234" s="19"/>
      <c r="U234" s="21"/>
      <c r="V234" s="38"/>
    </row>
    <row r="235" spans="1:22" s="3" customFormat="1" ht="34.5" customHeight="1" hidden="1">
      <c r="A235" s="108">
        <v>18</v>
      </c>
      <c r="B235" s="109" t="s">
        <v>27</v>
      </c>
      <c r="C235" s="109" t="s">
        <v>28</v>
      </c>
      <c r="D235" s="109" t="s">
        <v>57</v>
      </c>
      <c r="E235" s="146">
        <v>12</v>
      </c>
      <c r="F235" s="146">
        <v>5</v>
      </c>
      <c r="G235" s="108">
        <v>2011</v>
      </c>
      <c r="H235" s="108">
        <v>2011</v>
      </c>
      <c r="I235" s="44" t="s">
        <v>18</v>
      </c>
      <c r="J235" s="44">
        <v>0</v>
      </c>
      <c r="K235" s="44">
        <f aca="true" t="shared" si="47" ref="K235:K243">SUM(L235:P235)</f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19"/>
      <c r="R235" s="19"/>
      <c r="S235" s="19"/>
      <c r="T235" s="19"/>
      <c r="U235" s="21"/>
      <c r="V235" s="38"/>
    </row>
    <row r="236" spans="1:22" s="3" customFormat="1" ht="34.5" customHeight="1" hidden="1">
      <c r="A236" s="108">
        <v>2</v>
      </c>
      <c r="B236" s="109" t="s">
        <v>27</v>
      </c>
      <c r="C236" s="109" t="s">
        <v>28</v>
      </c>
      <c r="D236" s="109" t="s">
        <v>31</v>
      </c>
      <c r="E236" s="146">
        <v>12</v>
      </c>
      <c r="F236" s="146"/>
      <c r="G236" s="108"/>
      <c r="H236" s="108"/>
      <c r="I236" s="44" t="s">
        <v>19</v>
      </c>
      <c r="J236" s="44">
        <v>0</v>
      </c>
      <c r="K236" s="44">
        <f t="shared" si="47"/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19"/>
      <c r="R236" s="19"/>
      <c r="S236" s="19"/>
      <c r="T236" s="19"/>
      <c r="U236" s="21"/>
      <c r="V236" s="38"/>
    </row>
    <row r="237" spans="1:22" s="3" customFormat="1" ht="34.5" customHeight="1" hidden="1">
      <c r="A237" s="108">
        <v>2</v>
      </c>
      <c r="B237" s="109" t="s">
        <v>27</v>
      </c>
      <c r="C237" s="109" t="s">
        <v>28</v>
      </c>
      <c r="D237" s="109" t="s">
        <v>31</v>
      </c>
      <c r="E237" s="146">
        <v>12</v>
      </c>
      <c r="F237" s="146"/>
      <c r="G237" s="108"/>
      <c r="H237" s="108"/>
      <c r="I237" s="44" t="s">
        <v>20</v>
      </c>
      <c r="J237" s="44">
        <v>0</v>
      </c>
      <c r="K237" s="44">
        <f t="shared" si="47"/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19"/>
      <c r="R237" s="19"/>
      <c r="S237" s="19"/>
      <c r="T237" s="19"/>
      <c r="U237" s="21"/>
      <c r="V237" s="38"/>
    </row>
    <row r="238" spans="1:22" s="3" customFormat="1" ht="34.5" customHeight="1" hidden="1">
      <c r="A238" s="108">
        <v>2</v>
      </c>
      <c r="B238" s="109" t="s">
        <v>27</v>
      </c>
      <c r="C238" s="109" t="s">
        <v>28</v>
      </c>
      <c r="D238" s="109" t="s">
        <v>31</v>
      </c>
      <c r="E238" s="146">
        <v>12</v>
      </c>
      <c r="F238" s="146"/>
      <c r="G238" s="108"/>
      <c r="H238" s="108"/>
      <c r="I238" s="44" t="s">
        <v>21</v>
      </c>
      <c r="J238" s="44">
        <v>0</v>
      </c>
      <c r="K238" s="44">
        <f t="shared" si="47"/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19"/>
      <c r="R238" s="19"/>
      <c r="S238" s="19"/>
      <c r="T238" s="19"/>
      <c r="U238" s="21"/>
      <c r="V238" s="38"/>
    </row>
    <row r="239" spans="1:22" s="3" customFormat="1" ht="34.5" customHeight="1" hidden="1">
      <c r="A239" s="108">
        <v>2</v>
      </c>
      <c r="B239" s="109" t="s">
        <v>27</v>
      </c>
      <c r="C239" s="109" t="s">
        <v>28</v>
      </c>
      <c r="D239" s="109" t="s">
        <v>31</v>
      </c>
      <c r="E239" s="146">
        <v>12</v>
      </c>
      <c r="F239" s="146"/>
      <c r="G239" s="108"/>
      <c r="H239" s="108"/>
      <c r="I239" s="44" t="s">
        <v>6</v>
      </c>
      <c r="J239" s="44">
        <v>0</v>
      </c>
      <c r="K239" s="44">
        <f t="shared" si="47"/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19"/>
      <c r="R239" s="19"/>
      <c r="S239" s="19"/>
      <c r="T239" s="19"/>
      <c r="U239" s="21"/>
      <c r="V239" s="38"/>
    </row>
    <row r="240" spans="1:22" s="3" customFormat="1" ht="34.5" customHeight="1" hidden="1">
      <c r="A240" s="108">
        <v>2</v>
      </c>
      <c r="B240" s="109" t="s">
        <v>27</v>
      </c>
      <c r="C240" s="109" t="s">
        <v>28</v>
      </c>
      <c r="D240" s="109" t="s">
        <v>31</v>
      </c>
      <c r="E240" s="146">
        <v>12</v>
      </c>
      <c r="F240" s="146"/>
      <c r="G240" s="108"/>
      <c r="H240" s="108"/>
      <c r="I240" s="44" t="s">
        <v>22</v>
      </c>
      <c r="J240" s="44">
        <v>0</v>
      </c>
      <c r="K240" s="44">
        <f t="shared" si="47"/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19"/>
      <c r="R240" s="19"/>
      <c r="S240" s="19"/>
      <c r="T240" s="19"/>
      <c r="U240" s="21"/>
      <c r="V240" s="38"/>
    </row>
    <row r="241" spans="1:22" s="3" customFormat="1" ht="34.5" customHeight="1" hidden="1">
      <c r="A241" s="108">
        <v>2</v>
      </c>
      <c r="B241" s="109" t="s">
        <v>27</v>
      </c>
      <c r="C241" s="109" t="s">
        <v>28</v>
      </c>
      <c r="D241" s="109" t="s">
        <v>31</v>
      </c>
      <c r="E241" s="146">
        <v>12</v>
      </c>
      <c r="F241" s="146"/>
      <c r="G241" s="108"/>
      <c r="H241" s="108"/>
      <c r="I241" s="44" t="s">
        <v>23</v>
      </c>
      <c r="J241" s="44">
        <v>0</v>
      </c>
      <c r="K241" s="44">
        <f t="shared" si="47"/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19"/>
      <c r="R241" s="19"/>
      <c r="S241" s="19"/>
      <c r="T241" s="19"/>
      <c r="U241" s="21"/>
      <c r="V241" s="38"/>
    </row>
    <row r="242" spans="1:22" s="3" customFormat="1" ht="34.5" customHeight="1" hidden="1">
      <c r="A242" s="108"/>
      <c r="B242" s="109"/>
      <c r="C242" s="109"/>
      <c r="D242" s="109"/>
      <c r="E242" s="146"/>
      <c r="F242" s="146"/>
      <c r="G242" s="108"/>
      <c r="H242" s="108"/>
      <c r="I242" s="44" t="s">
        <v>51</v>
      </c>
      <c r="J242" s="44">
        <v>0</v>
      </c>
      <c r="K242" s="44">
        <f t="shared" si="47"/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19"/>
      <c r="R242" s="19"/>
      <c r="S242" s="19"/>
      <c r="T242" s="19"/>
      <c r="U242" s="21"/>
      <c r="V242" s="38"/>
    </row>
    <row r="243" spans="1:22" s="3" customFormat="1" ht="34.5" customHeight="1">
      <c r="A243" s="108">
        <v>2</v>
      </c>
      <c r="B243" s="109" t="s">
        <v>27</v>
      </c>
      <c r="C243" s="109" t="s">
        <v>28</v>
      </c>
      <c r="D243" s="109" t="s">
        <v>31</v>
      </c>
      <c r="E243" s="146">
        <v>12</v>
      </c>
      <c r="F243" s="146"/>
      <c r="G243" s="108"/>
      <c r="H243" s="108"/>
      <c r="I243" s="44" t="s">
        <v>26</v>
      </c>
      <c r="J243" s="44">
        <v>6550</v>
      </c>
      <c r="K243" s="44">
        <f t="shared" si="47"/>
        <v>6550</v>
      </c>
      <c r="L243" s="44">
        <v>6550</v>
      </c>
      <c r="M243" s="44">
        <v>0</v>
      </c>
      <c r="N243" s="44">
        <v>0</v>
      </c>
      <c r="O243" s="44">
        <v>0</v>
      </c>
      <c r="P243" s="44">
        <v>0</v>
      </c>
      <c r="Q243" s="19"/>
      <c r="R243" s="19"/>
      <c r="S243" s="19"/>
      <c r="T243" s="19"/>
      <c r="U243" s="21"/>
      <c r="V243" s="38"/>
    </row>
    <row r="244" spans="1:22" s="3" customFormat="1" ht="34.5" customHeight="1">
      <c r="A244" s="108"/>
      <c r="B244" s="109" t="s">
        <v>27</v>
      </c>
      <c r="C244" s="109"/>
      <c r="D244" s="109"/>
      <c r="E244" s="146">
        <v>12</v>
      </c>
      <c r="F244" s="146"/>
      <c r="G244" s="108"/>
      <c r="H244" s="108"/>
      <c r="I244" s="45" t="s">
        <v>7</v>
      </c>
      <c r="J244" s="44">
        <v>6550</v>
      </c>
      <c r="K244" s="44">
        <f aca="true" t="shared" si="48" ref="K244:P244">SUM(K235:K243)</f>
        <v>6550</v>
      </c>
      <c r="L244" s="44">
        <f t="shared" si="48"/>
        <v>6550</v>
      </c>
      <c r="M244" s="44">
        <f t="shared" si="48"/>
        <v>0</v>
      </c>
      <c r="N244" s="44">
        <f t="shared" si="48"/>
        <v>0</v>
      </c>
      <c r="O244" s="44">
        <f t="shared" si="48"/>
        <v>0</v>
      </c>
      <c r="P244" s="44">
        <f t="shared" si="48"/>
        <v>0</v>
      </c>
      <c r="Q244" s="19"/>
      <c r="R244" s="19"/>
      <c r="S244" s="19"/>
      <c r="T244" s="19"/>
      <c r="U244" s="21"/>
      <c r="V244" s="38"/>
    </row>
    <row r="245" spans="1:22" s="3" customFormat="1" ht="34.5" customHeight="1">
      <c r="A245" s="51"/>
      <c r="B245" s="54"/>
      <c r="C245" s="54"/>
      <c r="D245" s="55"/>
      <c r="E245" s="37"/>
      <c r="F245" s="37"/>
      <c r="G245" s="47"/>
      <c r="H245" s="47"/>
      <c r="I245" s="45" t="s">
        <v>24</v>
      </c>
      <c r="J245" s="50">
        <f>J234+J244</f>
        <v>7142.4</v>
      </c>
      <c r="K245" s="50">
        <f aca="true" t="shared" si="49" ref="K245:P245">K234+K244</f>
        <v>7142.4</v>
      </c>
      <c r="L245" s="50">
        <f t="shared" si="49"/>
        <v>6892.4</v>
      </c>
      <c r="M245" s="50">
        <f t="shared" si="49"/>
        <v>250</v>
      </c>
      <c r="N245" s="50">
        <f t="shared" si="49"/>
        <v>0</v>
      </c>
      <c r="O245" s="50">
        <f t="shared" si="49"/>
        <v>0</v>
      </c>
      <c r="P245" s="50">
        <f t="shared" si="49"/>
        <v>0</v>
      </c>
      <c r="Q245" s="19"/>
      <c r="R245" s="19"/>
      <c r="S245" s="19"/>
      <c r="T245" s="19"/>
      <c r="U245" s="21"/>
      <c r="V245" s="38"/>
    </row>
    <row r="246" spans="1:22" s="3" customFormat="1" ht="34.5" customHeight="1">
      <c r="A246" s="43"/>
      <c r="B246" s="53"/>
      <c r="C246" s="54"/>
      <c r="D246" s="55"/>
      <c r="E246" s="37"/>
      <c r="F246" s="37"/>
      <c r="G246" s="47"/>
      <c r="H246" s="47"/>
      <c r="I246" s="50" t="s">
        <v>52</v>
      </c>
      <c r="J246" s="50">
        <v>1077925.9</v>
      </c>
      <c r="K246" s="50">
        <v>1074754.9</v>
      </c>
      <c r="L246" s="50">
        <v>321200.4</v>
      </c>
      <c r="M246" s="50">
        <v>412684.5</v>
      </c>
      <c r="N246" s="50">
        <v>162697</v>
      </c>
      <c r="O246" s="50">
        <v>153073</v>
      </c>
      <c r="P246" s="50">
        <v>25100</v>
      </c>
      <c r="Q246" s="19"/>
      <c r="R246" s="19"/>
      <c r="S246" s="19"/>
      <c r="T246" s="19"/>
      <c r="U246" s="21"/>
      <c r="V246" s="38"/>
    </row>
    <row r="247" spans="2:22" s="3" customFormat="1" ht="34.5" customHeight="1">
      <c r="B247" s="65"/>
      <c r="C247" s="65"/>
      <c r="D247" s="80"/>
      <c r="E247" s="81"/>
      <c r="F247" s="81"/>
      <c r="G247" s="82"/>
      <c r="H247" s="82"/>
      <c r="I247" s="83"/>
      <c r="J247" s="83"/>
      <c r="K247" s="83"/>
      <c r="L247" s="83"/>
      <c r="M247" s="83"/>
      <c r="N247" s="83"/>
      <c r="O247" s="83"/>
      <c r="P247" s="83"/>
      <c r="Q247" s="19"/>
      <c r="R247" s="19"/>
      <c r="S247" s="19"/>
      <c r="T247" s="19"/>
      <c r="U247" s="21"/>
      <c r="V247" s="38"/>
    </row>
    <row r="248" spans="1:22" s="3" customFormat="1" ht="34.5" customHeight="1">
      <c r="A248" s="116" t="s">
        <v>69</v>
      </c>
      <c r="B248" s="117"/>
      <c r="C248" s="117"/>
      <c r="D248" s="117"/>
      <c r="E248" s="81"/>
      <c r="F248" s="81"/>
      <c r="G248" s="82"/>
      <c r="H248" s="82"/>
      <c r="I248" s="83"/>
      <c r="J248" s="83"/>
      <c r="K248" s="83"/>
      <c r="L248" s="83"/>
      <c r="M248" s="118" t="s">
        <v>64</v>
      </c>
      <c r="N248" s="119"/>
      <c r="O248" s="119"/>
      <c r="P248" s="83"/>
      <c r="Q248" s="19"/>
      <c r="R248" s="19"/>
      <c r="S248" s="19"/>
      <c r="T248" s="19"/>
      <c r="U248" s="21"/>
      <c r="V248" s="38"/>
    </row>
    <row r="249" spans="1:22" s="3" customFormat="1" ht="34.5" customHeight="1">
      <c r="A249" s="73"/>
      <c r="B249" s="65"/>
      <c r="C249" s="65"/>
      <c r="D249" s="80"/>
      <c r="E249" s="81"/>
      <c r="F249" s="81"/>
      <c r="G249" s="82"/>
      <c r="H249" s="82"/>
      <c r="I249" s="83"/>
      <c r="J249" s="83"/>
      <c r="K249" s="83"/>
      <c r="L249" s="83"/>
      <c r="M249" s="83"/>
      <c r="N249" s="83"/>
      <c r="O249" s="83"/>
      <c r="P249" s="83"/>
      <c r="Q249" s="19"/>
      <c r="R249" s="19"/>
      <c r="S249" s="19"/>
      <c r="T249" s="19"/>
      <c r="U249" s="21"/>
      <c r="V249" s="38"/>
    </row>
    <row r="250" spans="1:22" s="3" customFormat="1" ht="34.5" customHeight="1">
      <c r="A250" s="73"/>
      <c r="B250" s="65"/>
      <c r="C250" s="65"/>
      <c r="D250" s="80"/>
      <c r="E250" s="81"/>
      <c r="F250" s="81"/>
      <c r="G250" s="82"/>
      <c r="H250" s="82"/>
      <c r="I250" s="83"/>
      <c r="J250" s="83"/>
      <c r="K250" s="83"/>
      <c r="L250" s="83"/>
      <c r="M250" s="83"/>
      <c r="N250" s="83"/>
      <c r="O250" s="83"/>
      <c r="P250" s="83"/>
      <c r="Q250" s="19"/>
      <c r="R250" s="19"/>
      <c r="S250" s="19"/>
      <c r="T250" s="19"/>
      <c r="U250" s="21"/>
      <c r="V250" s="38"/>
    </row>
    <row r="251" spans="1:22" s="3" customFormat="1" ht="34.5" customHeight="1">
      <c r="A251" s="73"/>
      <c r="B251" s="65"/>
      <c r="C251" s="65"/>
      <c r="D251" s="80"/>
      <c r="E251" s="81"/>
      <c r="F251" s="81"/>
      <c r="G251" s="82"/>
      <c r="H251" s="82"/>
      <c r="I251" s="83"/>
      <c r="J251" s="83"/>
      <c r="K251" s="83"/>
      <c r="L251" s="83"/>
      <c r="M251" s="83"/>
      <c r="N251" s="83"/>
      <c r="O251" s="83"/>
      <c r="P251" s="83"/>
      <c r="Q251" s="19"/>
      <c r="R251" s="19"/>
      <c r="S251" s="19"/>
      <c r="T251" s="19"/>
      <c r="U251" s="21"/>
      <c r="V251" s="38"/>
    </row>
    <row r="252" spans="1:22" s="3" customFormat="1" ht="34.5" customHeight="1">
      <c r="A252" s="73"/>
      <c r="B252" s="65"/>
      <c r="C252" s="65"/>
      <c r="D252" s="80"/>
      <c r="E252" s="81"/>
      <c r="F252" s="81"/>
      <c r="G252" s="82"/>
      <c r="H252" s="82"/>
      <c r="I252" s="83"/>
      <c r="J252" s="83"/>
      <c r="K252" s="83"/>
      <c r="L252" s="83"/>
      <c r="M252" s="83"/>
      <c r="N252" s="83"/>
      <c r="O252" s="83"/>
      <c r="P252" s="83"/>
      <c r="Q252" s="19"/>
      <c r="R252" s="19"/>
      <c r="S252" s="19"/>
      <c r="T252" s="19"/>
      <c r="U252" s="21"/>
      <c r="V252" s="38"/>
    </row>
    <row r="253" spans="1:22" s="3" customFormat="1" ht="34.5" customHeight="1">
      <c r="A253" s="73"/>
      <c r="B253" s="65"/>
      <c r="C253" s="65"/>
      <c r="D253" s="80"/>
      <c r="E253" s="81"/>
      <c r="F253" s="81"/>
      <c r="G253" s="82"/>
      <c r="H253" s="82"/>
      <c r="I253" s="83"/>
      <c r="J253" s="83"/>
      <c r="K253" s="83"/>
      <c r="L253" s="83"/>
      <c r="M253" s="83"/>
      <c r="N253" s="83"/>
      <c r="O253" s="83"/>
      <c r="P253" s="83"/>
      <c r="Q253" s="19"/>
      <c r="R253" s="19"/>
      <c r="S253" s="19"/>
      <c r="T253" s="19"/>
      <c r="U253" s="21"/>
      <c r="V253" s="38"/>
    </row>
    <row r="254" spans="1:22" s="3" customFormat="1" ht="34.5" customHeight="1">
      <c r="A254" s="73"/>
      <c r="B254" s="65"/>
      <c r="C254" s="65"/>
      <c r="D254" s="80"/>
      <c r="E254" s="81"/>
      <c r="F254" s="81"/>
      <c r="G254" s="82"/>
      <c r="H254" s="82"/>
      <c r="I254" s="83"/>
      <c r="J254" s="83"/>
      <c r="K254" s="83"/>
      <c r="L254" s="83"/>
      <c r="M254" s="83"/>
      <c r="N254" s="83"/>
      <c r="O254" s="83"/>
      <c r="P254" s="83"/>
      <c r="Q254" s="19"/>
      <c r="R254" s="19"/>
      <c r="S254" s="19"/>
      <c r="T254" s="19"/>
      <c r="U254" s="21"/>
      <c r="V254" s="38"/>
    </row>
    <row r="255" spans="1:22" s="3" customFormat="1" ht="34.5" customHeight="1">
      <c r="A255" s="73"/>
      <c r="B255" s="65"/>
      <c r="C255" s="65"/>
      <c r="D255" s="80"/>
      <c r="E255" s="81"/>
      <c r="F255" s="81"/>
      <c r="G255" s="82"/>
      <c r="H255" s="82"/>
      <c r="I255" s="83"/>
      <c r="J255" s="83"/>
      <c r="K255" s="83"/>
      <c r="L255" s="83"/>
      <c r="M255" s="83"/>
      <c r="N255" s="83"/>
      <c r="O255" s="83"/>
      <c r="P255" s="83"/>
      <c r="Q255" s="19"/>
      <c r="R255" s="19"/>
      <c r="S255" s="19"/>
      <c r="T255" s="19"/>
      <c r="U255" s="21"/>
      <c r="V255" s="38"/>
    </row>
    <row r="256" spans="1:22" s="3" customFormat="1" ht="34.5" customHeight="1">
      <c r="A256" s="73"/>
      <c r="C256" s="65"/>
      <c r="D256" s="80"/>
      <c r="E256" s="81"/>
      <c r="F256" s="81"/>
      <c r="G256" s="82"/>
      <c r="H256" s="82"/>
      <c r="I256" s="65"/>
      <c r="J256" s="83"/>
      <c r="K256" s="83"/>
      <c r="L256" s="83"/>
      <c r="M256" s="83"/>
      <c r="N256" s="83"/>
      <c r="O256" s="83"/>
      <c r="P256" s="83"/>
      <c r="Q256" s="71"/>
      <c r="R256" s="19"/>
      <c r="S256" s="19"/>
      <c r="T256" s="19"/>
      <c r="U256" s="21"/>
      <c r="V256" s="38"/>
    </row>
    <row r="257" spans="1:22" s="3" customFormat="1" ht="18.75" customHeight="1">
      <c r="A257" s="73"/>
      <c r="B257" s="65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3"/>
      <c r="R257" s="13"/>
      <c r="S257" s="13"/>
      <c r="T257" s="14"/>
      <c r="U257" s="20"/>
      <c r="V257" s="20"/>
    </row>
    <row r="258" spans="1:22" s="3" customFormat="1" ht="17.25" customHeight="1">
      <c r="A258" s="73"/>
      <c r="B258" s="65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70"/>
      <c r="R258" s="13"/>
      <c r="S258" s="13"/>
      <c r="T258" s="14"/>
      <c r="U258" s="20"/>
      <c r="V258" s="69"/>
    </row>
    <row r="259" spans="1:22" s="3" customFormat="1" ht="0.75" customHeight="1" hidden="1">
      <c r="A259" s="51"/>
      <c r="B259" s="54"/>
      <c r="C259" s="54"/>
      <c r="D259" s="54"/>
      <c r="E259" s="18"/>
      <c r="F259" s="18"/>
      <c r="G259" s="49"/>
      <c r="H259" s="49"/>
      <c r="I259" s="48"/>
      <c r="J259" s="48"/>
      <c r="K259" s="48"/>
      <c r="L259" s="48"/>
      <c r="M259" s="48"/>
      <c r="N259" s="48"/>
      <c r="O259" s="48"/>
      <c r="P259" s="48"/>
      <c r="Q259" s="13"/>
      <c r="R259" s="13"/>
      <c r="S259" s="13"/>
      <c r="T259" s="14"/>
      <c r="U259" s="20"/>
      <c r="V259" s="20"/>
    </row>
    <row r="260" spans="1:22" s="3" customFormat="1" ht="18.75" customHeight="1" hidden="1">
      <c r="A260" s="51"/>
      <c r="B260" s="54"/>
      <c r="C260" s="54"/>
      <c r="D260" s="54"/>
      <c r="E260" s="18"/>
      <c r="F260" s="18"/>
      <c r="G260" s="49"/>
      <c r="H260" s="49"/>
      <c r="I260" s="48"/>
      <c r="J260" s="48"/>
      <c r="K260" s="48"/>
      <c r="L260" s="48"/>
      <c r="M260" s="48"/>
      <c r="N260" s="48"/>
      <c r="O260" s="48"/>
      <c r="P260" s="48"/>
      <c r="Q260" s="13"/>
      <c r="R260" s="13"/>
      <c r="S260" s="13"/>
      <c r="T260" s="14"/>
      <c r="U260" s="20"/>
      <c r="V260" s="20"/>
    </row>
    <row r="261" spans="1:22" s="3" customFormat="1" ht="18.75" customHeight="1" hidden="1">
      <c r="A261" s="51"/>
      <c r="B261" s="54"/>
      <c r="C261" s="54"/>
      <c r="D261" s="54"/>
      <c r="E261" s="18"/>
      <c r="F261" s="18"/>
      <c r="G261" s="49"/>
      <c r="H261" s="49"/>
      <c r="I261" s="48"/>
      <c r="J261" s="48"/>
      <c r="K261" s="48"/>
      <c r="L261" s="48"/>
      <c r="M261" s="48"/>
      <c r="N261" s="48"/>
      <c r="O261" s="48"/>
      <c r="P261" s="48"/>
      <c r="Q261" s="13"/>
      <c r="R261" s="13"/>
      <c r="S261" s="13"/>
      <c r="T261" s="14"/>
      <c r="U261" s="20"/>
      <c r="V261" s="20"/>
    </row>
    <row r="262" spans="1:22" s="3" customFormat="1" ht="18.75" customHeight="1" hidden="1">
      <c r="A262" s="51"/>
      <c r="B262" s="54"/>
      <c r="C262" s="54"/>
      <c r="D262" s="54"/>
      <c r="E262" s="18"/>
      <c r="F262" s="18"/>
      <c r="G262" s="49"/>
      <c r="H262" s="49"/>
      <c r="I262" s="48"/>
      <c r="J262" s="48"/>
      <c r="K262" s="48"/>
      <c r="L262" s="48"/>
      <c r="M262" s="48"/>
      <c r="N262" s="48"/>
      <c r="O262" s="48"/>
      <c r="P262" s="48"/>
      <c r="Q262" s="13"/>
      <c r="R262" s="13"/>
      <c r="S262" s="13"/>
      <c r="T262" s="14"/>
      <c r="U262" s="20"/>
      <c r="V262" s="20"/>
    </row>
    <row r="263" spans="1:22" s="3" customFormat="1" ht="18.75" customHeight="1" hidden="1">
      <c r="A263" s="51"/>
      <c r="B263" s="54"/>
      <c r="C263" s="54"/>
      <c r="D263" s="54"/>
      <c r="E263" s="18"/>
      <c r="F263" s="18"/>
      <c r="G263" s="49"/>
      <c r="H263" s="49"/>
      <c r="I263" s="48"/>
      <c r="J263" s="48"/>
      <c r="K263" s="48"/>
      <c r="L263" s="48"/>
      <c r="M263" s="48"/>
      <c r="N263" s="48"/>
      <c r="O263" s="48"/>
      <c r="P263" s="48"/>
      <c r="Q263" s="13"/>
      <c r="R263" s="13"/>
      <c r="S263" s="13"/>
      <c r="T263" s="14"/>
      <c r="U263" s="20"/>
      <c r="V263" s="20"/>
    </row>
    <row r="264" spans="1:22" s="3" customFormat="1" ht="17.25" customHeight="1" hidden="1">
      <c r="A264" s="51"/>
      <c r="B264" s="54"/>
      <c r="C264" s="54"/>
      <c r="D264" s="54"/>
      <c r="E264" s="18"/>
      <c r="F264" s="18"/>
      <c r="G264" s="49"/>
      <c r="H264" s="49"/>
      <c r="I264" s="48"/>
      <c r="J264" s="48"/>
      <c r="K264" s="48"/>
      <c r="L264" s="48"/>
      <c r="M264" s="48"/>
      <c r="N264" s="48"/>
      <c r="O264" s="48"/>
      <c r="P264" s="48"/>
      <c r="Q264" s="13"/>
      <c r="R264" s="13"/>
      <c r="S264" s="13"/>
      <c r="T264" s="14"/>
      <c r="U264" s="20"/>
      <c r="V264" s="20"/>
    </row>
    <row r="265" spans="1:22" s="3" customFormat="1" ht="18.75" customHeight="1" hidden="1">
      <c r="A265" s="51"/>
      <c r="B265" s="54"/>
      <c r="C265" s="54"/>
      <c r="D265" s="54"/>
      <c r="E265" s="18"/>
      <c r="F265" s="18"/>
      <c r="G265" s="49"/>
      <c r="H265" s="49"/>
      <c r="I265" s="48"/>
      <c r="J265" s="48"/>
      <c r="K265" s="48"/>
      <c r="L265" s="48"/>
      <c r="M265" s="48"/>
      <c r="N265" s="48"/>
      <c r="O265" s="48"/>
      <c r="P265" s="48"/>
      <c r="Q265" s="13"/>
      <c r="R265" s="13"/>
      <c r="S265" s="13"/>
      <c r="T265" s="14"/>
      <c r="U265" s="20"/>
      <c r="V265" s="20"/>
    </row>
    <row r="266" spans="1:22" s="3" customFormat="1" ht="18.75" customHeight="1" hidden="1">
      <c r="A266" s="51"/>
      <c r="B266" s="52"/>
      <c r="C266" s="52"/>
      <c r="D266" s="52"/>
      <c r="E266" s="18"/>
      <c r="F266" s="18"/>
      <c r="G266" s="57"/>
      <c r="H266" s="57"/>
      <c r="I266" s="72"/>
      <c r="J266" s="72"/>
      <c r="K266" s="72"/>
      <c r="L266" s="72"/>
      <c r="M266" s="72"/>
      <c r="N266" s="72"/>
      <c r="O266" s="72"/>
      <c r="P266" s="72"/>
      <c r="Q266" s="13"/>
      <c r="R266" s="13"/>
      <c r="S266" s="13"/>
      <c r="T266" s="14"/>
      <c r="U266" s="20"/>
      <c r="V266" s="20"/>
    </row>
  </sheetData>
  <sheetProtection/>
  <autoFilter ref="A16:V246"/>
  <mergeCells count="194">
    <mergeCell ref="G235:G244"/>
    <mergeCell ref="H235:H244"/>
    <mergeCell ref="C235:C244"/>
    <mergeCell ref="D235:D244"/>
    <mergeCell ref="E235:E244"/>
    <mergeCell ref="F235:F244"/>
    <mergeCell ref="F225:F234"/>
    <mergeCell ref="G225:G234"/>
    <mergeCell ref="H225:H234"/>
    <mergeCell ref="A225:A234"/>
    <mergeCell ref="B225:B234"/>
    <mergeCell ref="C225:C234"/>
    <mergeCell ref="D225:D234"/>
    <mergeCell ref="D169:D178"/>
    <mergeCell ref="A169:A178"/>
    <mergeCell ref="A191:A200"/>
    <mergeCell ref="E225:E234"/>
    <mergeCell ref="D191:D200"/>
    <mergeCell ref="C191:C200"/>
    <mergeCell ref="A202:P202"/>
    <mergeCell ref="C179:C188"/>
    <mergeCell ref="G191:G200"/>
    <mergeCell ref="C213:C222"/>
    <mergeCell ref="A203:A212"/>
    <mergeCell ref="B179:B188"/>
    <mergeCell ref="A179:A188"/>
    <mergeCell ref="B191:B200"/>
    <mergeCell ref="H203:H212"/>
    <mergeCell ref="G203:G212"/>
    <mergeCell ref="D203:D212"/>
    <mergeCell ref="G213:G222"/>
    <mergeCell ref="D213:D222"/>
    <mergeCell ref="A156:P156"/>
    <mergeCell ref="A168:P168"/>
    <mergeCell ref="D145:D154"/>
    <mergeCell ref="G145:G154"/>
    <mergeCell ref="C145:C154"/>
    <mergeCell ref="B145:B154"/>
    <mergeCell ref="A145:A154"/>
    <mergeCell ref="H145:H154"/>
    <mergeCell ref="D157:D166"/>
    <mergeCell ref="G157:G166"/>
    <mergeCell ref="A81:A90"/>
    <mergeCell ref="C93:C102"/>
    <mergeCell ref="A103:A112"/>
    <mergeCell ref="A144:P144"/>
    <mergeCell ref="C113:C122"/>
    <mergeCell ref="C123:C132"/>
    <mergeCell ref="A113:A122"/>
    <mergeCell ref="A93:A102"/>
    <mergeCell ref="B93:B102"/>
    <mergeCell ref="A123:A132"/>
    <mergeCell ref="B113:B122"/>
    <mergeCell ref="B103:B112"/>
    <mergeCell ref="C103:C112"/>
    <mergeCell ref="A133:A142"/>
    <mergeCell ref="B133:B142"/>
    <mergeCell ref="C133:C142"/>
    <mergeCell ref="B123:B132"/>
    <mergeCell ref="G133:G142"/>
    <mergeCell ref="D93:D102"/>
    <mergeCell ref="H93:H102"/>
    <mergeCell ref="A92:P92"/>
    <mergeCell ref="D123:D132"/>
    <mergeCell ref="D133:D142"/>
    <mergeCell ref="H133:H142"/>
    <mergeCell ref="G123:G132"/>
    <mergeCell ref="H123:H132"/>
    <mergeCell ref="G103:G112"/>
    <mergeCell ref="D103:D112"/>
    <mergeCell ref="D113:D122"/>
    <mergeCell ref="D81:D90"/>
    <mergeCell ref="H103:H112"/>
    <mergeCell ref="G113:G122"/>
    <mergeCell ref="H113:H122"/>
    <mergeCell ref="G93:G102"/>
    <mergeCell ref="D49:D58"/>
    <mergeCell ref="B49:B58"/>
    <mergeCell ref="B39:B48"/>
    <mergeCell ref="G81:G90"/>
    <mergeCell ref="B69:B78"/>
    <mergeCell ref="C81:C90"/>
    <mergeCell ref="B81:B90"/>
    <mergeCell ref="A59:A68"/>
    <mergeCell ref="H59:H68"/>
    <mergeCell ref="S12:T14"/>
    <mergeCell ref="L13:L15"/>
    <mergeCell ref="H19:H28"/>
    <mergeCell ref="A29:A38"/>
    <mergeCell ref="C59:C68"/>
    <mergeCell ref="D59:D68"/>
    <mergeCell ref="B59:B68"/>
    <mergeCell ref="H39:H48"/>
    <mergeCell ref="V12:V15"/>
    <mergeCell ref="M13:M15"/>
    <mergeCell ref="N13:N15"/>
    <mergeCell ref="O13:O15"/>
    <mergeCell ref="A11:P11"/>
    <mergeCell ref="L12:P12"/>
    <mergeCell ref="E29:E38"/>
    <mergeCell ref="H29:H38"/>
    <mergeCell ref="D29:D38"/>
    <mergeCell ref="A19:A28"/>
    <mergeCell ref="B29:B38"/>
    <mergeCell ref="C39:C48"/>
    <mergeCell ref="D39:D48"/>
    <mergeCell ref="C12:C15"/>
    <mergeCell ref="D12:D15"/>
    <mergeCell ref="I12:I15"/>
    <mergeCell ref="F12:F15"/>
    <mergeCell ref="C49:C58"/>
    <mergeCell ref="A12:A15"/>
    <mergeCell ref="C29:C38"/>
    <mergeCell ref="B19:B28"/>
    <mergeCell ref="A17:P17"/>
    <mergeCell ref="B12:B15"/>
    <mergeCell ref="G12:H14"/>
    <mergeCell ref="A18:T18"/>
    <mergeCell ref="A39:A48"/>
    <mergeCell ref="A49:A58"/>
    <mergeCell ref="J12:J15"/>
    <mergeCell ref="E19:E28"/>
    <mergeCell ref="E39:E58"/>
    <mergeCell ref="V27:V28"/>
    <mergeCell ref="G29:G38"/>
    <mergeCell ref="V37:V38"/>
    <mergeCell ref="Q12:R14"/>
    <mergeCell ref="E12:E15"/>
    <mergeCell ref="P13:P15"/>
    <mergeCell ref="K12:K15"/>
    <mergeCell ref="V111:V112"/>
    <mergeCell ref="V57:V58"/>
    <mergeCell ref="F29:F38"/>
    <mergeCell ref="F39:F58"/>
    <mergeCell ref="G39:G48"/>
    <mergeCell ref="V47:V48"/>
    <mergeCell ref="G59:G68"/>
    <mergeCell ref="H49:H58"/>
    <mergeCell ref="H81:H90"/>
    <mergeCell ref="V67:V68"/>
    <mergeCell ref="V88:V90"/>
    <mergeCell ref="V101:V102"/>
    <mergeCell ref="G69:G78"/>
    <mergeCell ref="H69:H78"/>
    <mergeCell ref="C169:C178"/>
    <mergeCell ref="V176:V178"/>
    <mergeCell ref="A157:A166"/>
    <mergeCell ref="B157:B166"/>
    <mergeCell ref="C157:C166"/>
    <mergeCell ref="V161:V166"/>
    <mergeCell ref="H169:H178"/>
    <mergeCell ref="H157:H166"/>
    <mergeCell ref="B169:B178"/>
    <mergeCell ref="G169:G178"/>
    <mergeCell ref="C257:P258"/>
    <mergeCell ref="V197:V200"/>
    <mergeCell ref="A190:P190"/>
    <mergeCell ref="V179:V188"/>
    <mergeCell ref="H179:H188"/>
    <mergeCell ref="G179:G188"/>
    <mergeCell ref="D179:D188"/>
    <mergeCell ref="H191:H200"/>
    <mergeCell ref="A213:A222"/>
    <mergeCell ref="H213:H222"/>
    <mergeCell ref="D69:D78"/>
    <mergeCell ref="A80:P80"/>
    <mergeCell ref="C69:C78"/>
    <mergeCell ref="V146:V154"/>
    <mergeCell ref="V139:V142"/>
    <mergeCell ref="F69:F78"/>
    <mergeCell ref="V77:V78"/>
    <mergeCell ref="E69:E78"/>
    <mergeCell ref="V131:V132"/>
    <mergeCell ref="V121:V122"/>
    <mergeCell ref="V211:V212"/>
    <mergeCell ref="V221:V222"/>
    <mergeCell ref="A248:D248"/>
    <mergeCell ref="M248:O248"/>
    <mergeCell ref="B213:B222"/>
    <mergeCell ref="C203:C212"/>
    <mergeCell ref="B203:B212"/>
    <mergeCell ref="A235:A244"/>
    <mergeCell ref="B235:B244"/>
    <mergeCell ref="A224:P224"/>
    <mergeCell ref="K9:P9"/>
    <mergeCell ref="K10:O10"/>
    <mergeCell ref="K2:P2"/>
    <mergeCell ref="A69:A78"/>
    <mergeCell ref="D19:D28"/>
    <mergeCell ref="J4:O4"/>
    <mergeCell ref="G19:G28"/>
    <mergeCell ref="G49:G58"/>
    <mergeCell ref="F19:F28"/>
    <mergeCell ref="C19:C28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  <headerFooter alignWithMargins="0">
    <oddHeader>&amp;C&amp;P</oddHeader>
  </headerFooter>
  <rowBreaks count="5" manualBreakCount="5">
    <brk id="76" max="21" man="1"/>
    <brk id="154" max="21" man="1"/>
    <brk id="222" max="21" man="1"/>
    <brk id="248" max="21" man="1"/>
    <brk id="24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2012-10-19T07:28:05Z</cp:lastPrinted>
  <dcterms:created xsi:type="dcterms:W3CDTF">1996-10-08T23:32:33Z</dcterms:created>
  <dcterms:modified xsi:type="dcterms:W3CDTF">2012-10-24T13:30:08Z</dcterms:modified>
  <cp:category/>
  <cp:version/>
  <cp:contentType/>
  <cp:contentStatus/>
</cp:coreProperties>
</file>