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8" activeTab="0"/>
  </bookViews>
  <sheets>
    <sheet name=" в рішення" sheetId="1" r:id="rId1"/>
  </sheets>
  <definedNames>
    <definedName name="_xlnm.Print_Titles" localSheetId="0">' в рішення'!$3:$3</definedName>
    <definedName name="_xlnm.Print_Area" localSheetId="0">' в рішення'!$A$1:$E$143</definedName>
  </definedNames>
  <calcPr fullCalcOnLoad="1"/>
</workbook>
</file>

<file path=xl/sharedStrings.xml><?xml version="1.0" encoding="utf-8"?>
<sst xmlns="http://schemas.openxmlformats.org/spreadsheetml/2006/main" count="214" uniqueCount="171">
  <si>
    <t>100203</t>
  </si>
  <si>
    <t>Іншi видатки</t>
  </si>
  <si>
    <t>Позашкільні заклади освіти, заходи із позашкільної роботи з дітьми</t>
  </si>
  <si>
    <t>Відділ сім"ї та молоді</t>
  </si>
  <si>
    <t>130107</t>
  </si>
  <si>
    <t>110202</t>
  </si>
  <si>
    <t>Управління економіки</t>
  </si>
  <si>
    <t>080800</t>
  </si>
  <si>
    <t>160101</t>
  </si>
  <si>
    <t>Землеустрій</t>
  </si>
  <si>
    <t xml:space="preserve">Субвенція іншим бюджетам на виконання інвестиційних проектів </t>
  </si>
  <si>
    <t>Капітальний ремонт дороги по пров. Ленінському</t>
  </si>
  <si>
    <t>Капітальний ремонт дороги по пров. Ціолковського</t>
  </si>
  <si>
    <t>Система теплопостачання смт.Нове (2-а черга) - реконструкція (проектні роботи)</t>
  </si>
  <si>
    <t>Реконструкція фасадів будівель та благоустрій   по вул. Дворцовій</t>
  </si>
  <si>
    <t xml:space="preserve">Виконавчий комітет </t>
  </si>
  <si>
    <t>Управління капітального будівництва</t>
  </si>
  <si>
    <t>070000</t>
  </si>
  <si>
    <t>Освіта</t>
  </si>
  <si>
    <t>070101</t>
  </si>
  <si>
    <t>Дошкiльнi заклади освiти</t>
  </si>
  <si>
    <t>070201</t>
  </si>
  <si>
    <t>070303</t>
  </si>
  <si>
    <t>070304</t>
  </si>
  <si>
    <t>080000</t>
  </si>
  <si>
    <t>080101</t>
  </si>
  <si>
    <t>Лікарні</t>
  </si>
  <si>
    <t>080203</t>
  </si>
  <si>
    <t>080300</t>
  </si>
  <si>
    <t>080500</t>
  </si>
  <si>
    <t>090000</t>
  </si>
  <si>
    <t>091101</t>
  </si>
  <si>
    <t>091105</t>
  </si>
  <si>
    <t>091206</t>
  </si>
  <si>
    <t>Житлово-комунальне господарство</t>
  </si>
  <si>
    <t>Капремонт житлового фонду місцевих органів влади</t>
  </si>
  <si>
    <t>Благоустрій міста</t>
  </si>
  <si>
    <t>110204</t>
  </si>
  <si>
    <t>110205</t>
  </si>
  <si>
    <t>150000</t>
  </si>
  <si>
    <t>Будівництво</t>
  </si>
  <si>
    <t>Капітальні вкладення</t>
  </si>
  <si>
    <t>Будівництво скейтмайданчику у парку "Ковалівський"</t>
  </si>
  <si>
    <t>Інші видатки</t>
  </si>
  <si>
    <t>150122</t>
  </si>
  <si>
    <t>КП "Кіровоград - Універсал - 2005"</t>
  </si>
  <si>
    <t>250404</t>
  </si>
  <si>
    <t>Управління освіти</t>
  </si>
  <si>
    <t>070301</t>
  </si>
  <si>
    <t>070401</t>
  </si>
  <si>
    <t>070802</t>
  </si>
  <si>
    <t>070804</t>
  </si>
  <si>
    <t>Відділ фізичної культури та спорту</t>
  </si>
  <si>
    <t>130102</t>
  </si>
  <si>
    <t>Управління охорони здоров"я</t>
  </si>
  <si>
    <t>Охорона здоров"я</t>
  </si>
  <si>
    <t>Відділ культури та туризму</t>
  </si>
  <si>
    <t>110103</t>
  </si>
  <si>
    <t>110201</t>
  </si>
  <si>
    <t>Бібліотеки</t>
  </si>
  <si>
    <t>Школи естетичного виховання дітей</t>
  </si>
  <si>
    <t>110502</t>
  </si>
  <si>
    <t>Управління власності та приватизації комунального майна</t>
  </si>
  <si>
    <t>150202</t>
  </si>
  <si>
    <t>180409</t>
  </si>
  <si>
    <t>250380</t>
  </si>
  <si>
    <t>090203</t>
  </si>
  <si>
    <t>Дошкільні заклади освіти</t>
  </si>
  <si>
    <t>100102</t>
  </si>
  <si>
    <t>150101</t>
  </si>
  <si>
    <t>170703</t>
  </si>
  <si>
    <t>120400</t>
  </si>
  <si>
    <t>Інші засоби масової інформації</t>
  </si>
  <si>
    <t>КФКВ</t>
  </si>
  <si>
    <t>Назва головного розпорядника коштів, об"єктів</t>
  </si>
  <si>
    <t>План на 2013 рік з урах. змін</t>
  </si>
  <si>
    <t xml:space="preserve"> Лікарні</t>
  </si>
  <si>
    <t>Загальні і спеціалізавані стоматологічні поліклініки</t>
  </si>
  <si>
    <t xml:space="preserve">Соціальний захист та соціальне забезпечення </t>
  </si>
  <si>
    <t xml:space="preserve">Центри соціальної реабілітації дітей-інвалідів, центри професійної реабілітації інвалідів </t>
  </si>
  <si>
    <t>Культура і мистецтво</t>
  </si>
  <si>
    <t>Музеї і виставки</t>
  </si>
  <si>
    <t>Палаци і будинки культури, клуби та інші заклади клубного типу</t>
  </si>
  <si>
    <t>Будівництво житлових будинків по вул. Генерала Жадова (позиція 36) за Програмою будівництва доступного житла у м. Кіровограді на 2011-2017 роки</t>
  </si>
  <si>
    <t>Будівництва госпфікальної каналізації від будівель по вул. Лесі Українки, Дарвіна, Кільцевій</t>
  </si>
  <si>
    <t>Будівництво зовнішніх мереж водопроводу, підключення житлових будинків по провулках 2-му та 3-му Лелеківському</t>
  </si>
  <si>
    <t>Будівництво зливної каналізації по вул. Андріївській</t>
  </si>
  <si>
    <t>Газопостачання Східного масиву с.Нове м.Кіровоград (підвідний газопровід)</t>
  </si>
  <si>
    <t>Будівництво зовнішнього  водопроводу по пров. Солдатському та вул. Волгоградській</t>
  </si>
  <si>
    <t>Будівництво житлових будинків по вул. Генерала Жадова, позиція 36 за Програмою будівництва доступного житла у м. Кіровограді на 2011-2017 роки</t>
  </si>
  <si>
    <t>Будівництво водопроводу  по вул. Пальміра Тольятті</t>
  </si>
  <si>
    <t>Теплові мережі с.Нове, м.Кіровоград - реконструкція</t>
  </si>
  <si>
    <t>Розширення проїжджої частини по вул. Великій Перспективній біля готелю "Київ" з влаштуванням заїзної кишені - реконструкція</t>
  </si>
  <si>
    <t>Реконструкція центрального входу парку "Ковалівський" (проектні роботи)</t>
  </si>
  <si>
    <t>180406</t>
  </si>
  <si>
    <t>Капітальний ремонт прим. КЗ "Центр соціальної реабілітації (деного перебування) дітей-інвалідів в будівлі по вул. Бєляєва,72</t>
  </si>
  <si>
    <t xml:space="preserve">Капітальний ремонт міського соціального гуртожитку для дітей-сиріт та дітей, позбавлених батьківського піклування,вул. Тельмана, 75-г  </t>
  </si>
  <si>
    <t xml:space="preserve">Збереження, розвиток, реконструкція та реставрація памяток історії і культури </t>
  </si>
  <si>
    <t>Кредиторська заборгованість на 01.01.14 р.</t>
  </si>
  <si>
    <t>тис.грн.</t>
  </si>
  <si>
    <t>Утримання центрів соціальної служби для сім"ї, дітей та молоді</t>
  </si>
  <si>
    <t>Утримання клубів підлітків за місцем проживання</t>
  </si>
  <si>
    <t>100000</t>
  </si>
  <si>
    <t>110000</t>
  </si>
  <si>
    <t xml:space="preserve"> Інвестиційні проекти (погашення заборгованості)</t>
  </si>
  <si>
    <t>Видатки не віднесені до основних груп</t>
  </si>
  <si>
    <t>Будівництво багатоквартирного ж/будинку по вул. Героїв Сталінграда, 26, корп.1, м.Кіровоград, 102 мкр., 13 позиція (9,10,11 під"їзди в вісях 12-15) - проектні роботи</t>
  </si>
  <si>
    <t>Будівництво теплових мереж від котельні ЗОШ №13 до будівлі ЗОШ І-ІІІ ступенів №13 (ІІ корпус), вул.Біляєва,72</t>
  </si>
  <si>
    <t>Будівництво котельні ЗОШ І-ІІ ступенів №12 в мкр.Завадівка, вул.50 років Радянської Армії, 9</t>
  </si>
  <si>
    <t>Реконструкція господарчого блоку пологового будинку по вул Олени Журливої,1 під житловий будинок</t>
  </si>
  <si>
    <t>Реконструкція адміністративного корпусу КЗ "Кіровоградська міська лікарня швидкої медичної допомоги" по вул.Короленка, 56 під житловий будинок</t>
  </si>
  <si>
    <t>Будівництво спортивного майданчика Загальноосвітньої школи І ступеня "Мрія", вул. Бєляєва, 23</t>
  </si>
  <si>
    <t>Реконструкція приміщень по вул. Повітрянофлотська,67 корп.1 під житловий будинок</t>
  </si>
  <si>
    <t>Будівництво 84-квартирного житлового будинку по                       вул. Генерала Жадова, м.Кіровоград, 102 мкр., позиція 28 (добудова) - проектні роботи</t>
  </si>
  <si>
    <t>Будівництво блоку "В" КЗ "НВО № 15 "Загальноосвітній навчальний заклад І-ІІІ ступенів, дошкільний заклад комбінованого типу, дитячий юнацький центр "Явір",                                  вул. Казанська, 13 (проектні роботи)</t>
  </si>
  <si>
    <t>Реконструкція проїжджої частини вул. Орджонікідзе -                                        вул. Колгоспна між вулицями Київською та Братиславською</t>
  </si>
  <si>
    <t>Будівництво магістрального водопроводу по вул. Пальміра Тольятті (від пров.Громадянського до житлового будинку №152)</t>
  </si>
  <si>
    <t>Реконструкція будівлі з надбудовою мансардного поверху по                  вул. Медвєдєва,11 (проектні роботи)</t>
  </si>
  <si>
    <t>Реконструкція будівлі з надбудовою мансардного поверху                       по вул. Медвєдєва,11</t>
  </si>
  <si>
    <t>Будівництво 84-квартирного житлового будинку за адресою:                      вул. Генерала Жадова,22, корп.1 (102 мкр.) м.Кіровоград, позиція №29 (2-а черга будівництва)</t>
  </si>
  <si>
    <t>Реконструкція адміністративного корпусу КЗ "Кіровоградська міська лікарня швидкої медичної допомоги"по вул.Короленка, 56 під житловий будинок (поректні роботи)</t>
  </si>
  <si>
    <t>Реконструкція ситеми теплопостачання пологового будинку №2 ім."Святої Анни" по вул.Щорса,1</t>
  </si>
  <si>
    <t>Реконструкція прожджої частини вул. Орджонікідзе -                            вул. Колгоспна між вулицями Київською та Братиславською (проектні роботи)</t>
  </si>
  <si>
    <t>Реконструкція системи опалення комплексу будівель                              по  вул. Ленінградській, 19</t>
  </si>
  <si>
    <t>Капітальний ремонт  КЗ НВО СЗНЗ "Гармонія" - гімназія ім.Шевченка-ЦПВ "Контакт", вул.Черновола, 15</t>
  </si>
  <si>
    <t>Інвестиційні проекти  (погашення заборгованості)</t>
  </si>
  <si>
    <t xml:space="preserve">Придбання техніки та комунального транспорту спеціального призначення для комунальних підприємств </t>
  </si>
  <si>
    <t xml:space="preserve">Капітальний ремонт внутрішньодворової дороги по вул.Героїв Сталінграда, 2 </t>
  </si>
  <si>
    <t>Капремонт мереж зовнішнього освітлення вулиць міста (у т.ч.виготовлення проектно-кошторисної документації та експертиза)</t>
  </si>
  <si>
    <t>Головне управління житлово-комунального господарства</t>
  </si>
  <si>
    <t>Внески органів місцевого самоврядування  у статутні капітали суб`єктів підприємницької діяльності</t>
  </si>
  <si>
    <t xml:space="preserve">Видатки на проведення робіт, пов`язаних із будівництвом, реконструкцією, ремонтом та утриманням автомобільних доріг   </t>
  </si>
  <si>
    <t>Капітальний ремонт житлового фонду місцевих органів влади 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</si>
  <si>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</si>
  <si>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школи-інтернати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</si>
  <si>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</si>
  <si>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</si>
  <si>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Методична робота, інші заходи у сфері народної освіти </t>
  </si>
  <si>
    <t xml:space="preserve">Централізовані бухгалтерії </t>
  </si>
  <si>
    <t>Дитячі будинки (в т. ч. сімейного типу, прийомні сім`ї) </t>
  </si>
  <si>
    <t>Перинатальні центри, пологові будинки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</si>
  <si>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</si>
  <si>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Загальні і спеціалізовані стоматологічні поліклініки </t>
  </si>
  <si>
    <t>Центри первинної медичної (медико-санітарної) допомоги</t>
  </si>
  <si>
    <t>Утримання центрів соціальних служб для сім`ї, дітей та молоді </t>
  </si>
  <si>
    <t>Утримання клубів підлітків за місцем проживання </t>
  </si>
  <si>
    <t>Проведення навчально-тренувальних зборів і змагань </t>
  </si>
  <si>
    <t>Утримання та навчально-тренувальна робота дитячо-юнацьких спортивних шкіл </t>
  </si>
  <si>
    <t>Розробка схем та проектних рішень масового застосування </t>
  </si>
  <si>
    <t xml:space="preserve">Управление містобудування та архітектури </t>
  </si>
  <si>
    <t xml:space="preserve">Управління земельних відносин та охорони навколишнього природного середовища               </t>
  </si>
  <si>
    <t>за рахунок субвенції з обласного бюджету на преміювання переможців щорічного обласного конкурсу "Населений пункт Кіровоградської області найкращого благоустрою"</t>
  </si>
  <si>
    <t>Благоустрій міста, з них:</t>
  </si>
  <si>
    <t>Палаци і будинки культури, клуби та інші заклади клубного типу </t>
  </si>
  <si>
    <t>Інші культурно-освітні заклади та заходи </t>
  </si>
  <si>
    <t>Філармонії, музичні колективи і ансамблі та інші мистецькі заклади та заходи </t>
  </si>
  <si>
    <t xml:space="preserve">Розробка детального плану території міста, розробка плану зонування території міста </t>
  </si>
  <si>
    <t>62,7</t>
  </si>
  <si>
    <t>Управління по сприянню розвитку торгівлі та побутового обслуговування населення</t>
  </si>
  <si>
    <t>бюджету Кіровоського району</t>
  </si>
  <si>
    <t>бюджету Ленінського району</t>
  </si>
  <si>
    <r>
      <t xml:space="preserve">Трансфетри районним у місті бюджетам                                           </t>
    </r>
    <r>
      <rPr>
        <sz val="18"/>
        <rFont val="Times New Roman"/>
        <family val="1"/>
      </rPr>
      <t>(з міського бюджету на переобладнання соціального таксі),                                 у тому числі:</t>
    </r>
  </si>
  <si>
    <t>Виконано</t>
  </si>
  <si>
    <t>КП "Кіровоград Земпроект"</t>
  </si>
  <si>
    <t xml:space="preserve">Дані головних розпорядників бюджетних коштів щодо використання                                                                                      коштів бюджету розвитку в розрізі видатків та об"єктів  за  2013 рік      </t>
  </si>
  <si>
    <r>
      <t xml:space="preserve">Капітальні вкладення </t>
    </r>
    <r>
      <rPr>
        <i/>
        <sz val="18"/>
        <rFont val="Times New Roman"/>
        <family val="1"/>
      </rPr>
      <t>(Придбання соціального житла для осіб з числа  дітей-сиріт та дітей, позбавлених батьківського піклування)</t>
    </r>
  </si>
  <si>
    <r>
      <t xml:space="preserve">Внески органів місцевого самоврядування  у статутні капітали суб`єктів підприємницької діяльності </t>
    </r>
    <r>
      <rPr>
        <i/>
        <sz val="18"/>
        <rFont val="Times New Roman"/>
        <family val="1"/>
      </rPr>
      <t>(КП "Ринково-побутові послуги Кіровоградської міської ради"</t>
    </r>
  </si>
  <si>
    <r>
      <t xml:space="preserve">Внески органів місцевого самоврядування  у статутні капітали суб`єктів підприємницької діяльності </t>
    </r>
    <r>
      <rPr>
        <i/>
        <sz val="18"/>
        <rFont val="Times New Roman"/>
        <family val="1"/>
      </rPr>
      <t>(КП "Агенство розвитку м.Кіровограда")</t>
    </r>
  </si>
  <si>
    <t>Видатки за рахунок субвенцій                                                    з державного бюджету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</si>
  <si>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</si>
  <si>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r>
      <t xml:space="preserve">Інші видатки </t>
    </r>
    <r>
      <rPr>
        <i/>
        <sz val="18"/>
        <rFont val="Times New Roman Cyr"/>
        <family val="0"/>
      </rPr>
      <t xml:space="preserve">за рахунок субвенції з державного бюджету на фінансування заходів з рефурмування системи надання адміністративних послуг 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</si>
</sst>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0.000"/>
    <numFmt numFmtId="174" formatCode="#,##0.00000"/>
    <numFmt numFmtId="175" formatCode="0.0"/>
    <numFmt numFmtId="176" formatCode="#,##0.0"/>
    <numFmt numFmtId="177" formatCode="0.0000"/>
    <numFmt numFmtId="178" formatCode="0.00000"/>
    <numFmt numFmtId="179" formatCode="#,##0.0000"/>
  </numFmts>
  <fonts count="27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i/>
      <sz val="19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b/>
      <sz val="19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18"/>
      <name val="Arial"/>
      <family val="2"/>
    </font>
    <font>
      <sz val="2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i/>
      <sz val="18"/>
      <name val="Times New Roman Cyr"/>
      <family val="0"/>
    </font>
    <font>
      <sz val="19"/>
      <name val="Times New Roman"/>
      <family val="1"/>
    </font>
    <font>
      <b/>
      <sz val="19"/>
      <name val="Times New Roman Cyr"/>
      <family val="1"/>
    </font>
    <font>
      <sz val="1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75" fontId="14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/>
    </xf>
    <xf numFmtId="175" fontId="24" fillId="0" borderId="1" xfId="0" applyNumberFormat="1" applyFont="1" applyFill="1" applyBorder="1" applyAlignment="1">
      <alignment horizontal="center" vertical="center"/>
    </xf>
    <xf numFmtId="175" fontId="24" fillId="0" borderId="8" xfId="0" applyNumberFormat="1" applyFont="1" applyFill="1" applyBorder="1" applyAlignment="1">
      <alignment horizontal="center" vertical="center"/>
    </xf>
    <xf numFmtId="175" fontId="14" fillId="0" borderId="1" xfId="0" applyNumberFormat="1" applyFont="1" applyFill="1" applyBorder="1" applyAlignment="1">
      <alignment horizontal="center" vertical="center"/>
    </xf>
    <xf numFmtId="175" fontId="14" fillId="0" borderId="8" xfId="0" applyNumberFormat="1" applyFont="1" applyFill="1" applyBorder="1" applyAlignment="1">
      <alignment horizontal="center" vertical="center"/>
    </xf>
    <xf numFmtId="175" fontId="25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8" xfId="0" applyNumberFormat="1" applyFont="1" applyFill="1" applyBorder="1" applyAlignment="1">
      <alignment horizontal="center" vertical="center"/>
    </xf>
    <xf numFmtId="176" fontId="14" fillId="0" borderId="8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176" fontId="24" fillId="0" borderId="8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top"/>
    </xf>
    <xf numFmtId="176" fontId="24" fillId="0" borderId="8" xfId="0" applyNumberFormat="1" applyFont="1" applyFill="1" applyBorder="1" applyAlignment="1">
      <alignment horizontal="center" vertical="top"/>
    </xf>
    <xf numFmtId="176" fontId="24" fillId="0" borderId="1" xfId="0" applyNumberFormat="1" applyFont="1" applyFill="1" applyBorder="1" applyAlignment="1">
      <alignment horizontal="center" vertical="center"/>
    </xf>
    <xf numFmtId="176" fontId="24" fillId="0" borderId="8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wrapText="1"/>
    </xf>
    <xf numFmtId="176" fontId="25" fillId="0" borderId="8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5" fontId="14" fillId="0" borderId="0" xfId="0" applyNumberFormat="1" applyFont="1" applyFill="1" applyBorder="1" applyAlignment="1">
      <alignment horizontal="center" vertical="center" wrapText="1"/>
    </xf>
    <xf numFmtId="175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5" fillId="0" borderId="0" xfId="0" applyNumberFormat="1" applyFont="1" applyFill="1" applyBorder="1" applyAlignment="1">
      <alignment horizontal="center" vertical="top"/>
    </xf>
    <xf numFmtId="175" fontId="5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18" fillId="0" borderId="0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5" fontId="10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center" wrapText="1"/>
    </xf>
    <xf numFmtId="175" fontId="26" fillId="0" borderId="15" xfId="0" applyNumberFormat="1" applyFont="1" applyFill="1" applyBorder="1" applyAlignment="1">
      <alignment horizontal="center" vertical="center" wrapText="1"/>
    </xf>
    <xf numFmtId="175" fontId="24" fillId="0" borderId="15" xfId="0" applyNumberFormat="1" applyFont="1" applyFill="1" applyBorder="1" applyAlignment="1">
      <alignment horizontal="center" vertical="center"/>
    </xf>
    <xf numFmtId="175" fontId="24" fillId="0" borderId="1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Zeros="0" tabSelected="1" view="pageBreakPreview" zoomScale="60" zoomScaleNormal="85" workbookViewId="0" topLeftCell="A1">
      <pane ySplit="3" topLeftCell="BM128" activePane="bottomLeft" state="frozen"/>
      <selection pane="topLeft" activeCell="B1" sqref="B1"/>
      <selection pane="bottomLeft" activeCell="F134" sqref="F134"/>
    </sheetView>
  </sheetViews>
  <sheetFormatPr defaultColWidth="9.140625" defaultRowHeight="12.75"/>
  <cols>
    <col min="1" max="1" width="13.421875" style="2" customWidth="1"/>
    <col min="2" max="2" width="94.28125" style="0" customWidth="1"/>
    <col min="3" max="3" width="18.421875" style="5" customWidth="1"/>
    <col min="4" max="4" width="19.00390625" style="0" customWidth="1"/>
    <col min="5" max="5" width="18.140625" style="0" customWidth="1"/>
    <col min="6" max="6" width="31.421875" style="0" customWidth="1"/>
    <col min="7" max="7" width="25.28125" style="0" customWidth="1"/>
    <col min="8" max="8" width="14.421875" style="0" customWidth="1"/>
    <col min="9" max="9" width="16.7109375" style="0" customWidth="1"/>
  </cols>
  <sheetData>
    <row r="1" spans="1:11" ht="45.75" customHeight="1">
      <c r="A1" s="122" t="s">
        <v>164</v>
      </c>
      <c r="B1" s="122"/>
      <c r="C1" s="122"/>
      <c r="D1" s="122"/>
      <c r="E1" s="122"/>
      <c r="F1" s="83"/>
      <c r="G1" s="83"/>
      <c r="H1" s="83"/>
      <c r="I1" s="83"/>
      <c r="J1" s="83"/>
      <c r="K1" s="83"/>
    </row>
    <row r="2" spans="1:11" ht="23.25" customHeight="1" thickBot="1">
      <c r="A2" s="7"/>
      <c r="B2" s="7"/>
      <c r="C2" s="7"/>
      <c r="D2" s="7"/>
      <c r="E2" s="25" t="s">
        <v>99</v>
      </c>
      <c r="F2" s="83"/>
      <c r="G2" s="83"/>
      <c r="H2" s="83"/>
      <c r="I2" s="83"/>
      <c r="J2" s="83"/>
      <c r="K2" s="83"/>
    </row>
    <row r="3" spans="1:11" ht="58.5" customHeight="1" thickBot="1">
      <c r="A3" s="27" t="s">
        <v>73</v>
      </c>
      <c r="B3" s="28" t="s">
        <v>74</v>
      </c>
      <c r="C3" s="28" t="s">
        <v>75</v>
      </c>
      <c r="D3" s="28" t="s">
        <v>162</v>
      </c>
      <c r="E3" s="29" t="s">
        <v>98</v>
      </c>
      <c r="F3" s="84"/>
      <c r="G3" s="83"/>
      <c r="H3" s="83"/>
      <c r="I3" s="83"/>
      <c r="J3" s="83"/>
      <c r="K3" s="83"/>
    </row>
    <row r="4" spans="1:11" s="1" customFormat="1" ht="29.25" customHeight="1">
      <c r="A4" s="23"/>
      <c r="B4" s="24" t="s">
        <v>16</v>
      </c>
      <c r="C4" s="81">
        <v>20778.49989</v>
      </c>
      <c r="D4" s="81">
        <v>8370.95</v>
      </c>
      <c r="E4" s="82">
        <v>2756.598</v>
      </c>
      <c r="F4" s="85"/>
      <c r="G4" s="86"/>
      <c r="H4" s="86"/>
      <c r="I4" s="86"/>
      <c r="J4" s="87"/>
      <c r="K4" s="87"/>
    </row>
    <row r="5" spans="1:11" s="1" customFormat="1" ht="24" customHeight="1">
      <c r="A5" s="61" t="s">
        <v>17</v>
      </c>
      <c r="B5" s="68" t="s">
        <v>18</v>
      </c>
      <c r="C5" s="37">
        <v>5483.6</v>
      </c>
      <c r="D5" s="37">
        <v>2684.9511</v>
      </c>
      <c r="E5" s="40">
        <v>572.085</v>
      </c>
      <c r="F5" s="85"/>
      <c r="G5" s="87"/>
      <c r="H5" s="87"/>
      <c r="I5" s="87"/>
      <c r="J5" s="87"/>
      <c r="K5" s="87"/>
    </row>
    <row r="6" spans="1:11" s="1" customFormat="1" ht="24.75" customHeight="1">
      <c r="A6" s="59" t="s">
        <v>19</v>
      </c>
      <c r="B6" s="14" t="s">
        <v>67</v>
      </c>
      <c r="C6" s="50">
        <v>1242.4</v>
      </c>
      <c r="D6" s="50">
        <v>533.03649</v>
      </c>
      <c r="E6" s="51">
        <v>101.27799999999999</v>
      </c>
      <c r="F6" s="88"/>
      <c r="G6" s="87"/>
      <c r="H6" s="87"/>
      <c r="I6" s="87"/>
      <c r="J6" s="87"/>
      <c r="K6" s="87"/>
    </row>
    <row r="7" spans="1:11" s="1" customFormat="1" ht="47.25" customHeight="1">
      <c r="A7" s="60" t="s">
        <v>21</v>
      </c>
      <c r="B7" s="10" t="s">
        <v>133</v>
      </c>
      <c r="C7" s="52">
        <v>3691.2</v>
      </c>
      <c r="D7" s="52">
        <v>1923.70025</v>
      </c>
      <c r="E7" s="53">
        <v>372.21299999999997</v>
      </c>
      <c r="F7" s="80"/>
      <c r="G7" s="87"/>
      <c r="H7" s="87"/>
      <c r="I7" s="87"/>
      <c r="J7" s="87"/>
      <c r="K7" s="87"/>
    </row>
    <row r="8" spans="1:11" s="1" customFormat="1" ht="24.75" customHeight="1">
      <c r="A8" s="60" t="s">
        <v>22</v>
      </c>
      <c r="B8" s="15" t="s">
        <v>139</v>
      </c>
      <c r="C8" s="52">
        <v>170</v>
      </c>
      <c r="D8" s="52">
        <v>95.50046999999999</v>
      </c>
      <c r="E8" s="53">
        <v>71.696</v>
      </c>
      <c r="F8" s="89"/>
      <c r="G8" s="87"/>
      <c r="H8" s="87"/>
      <c r="I8" s="87"/>
      <c r="J8" s="87"/>
      <c r="K8" s="87"/>
    </row>
    <row r="9" spans="1:11" s="1" customFormat="1" ht="66" customHeight="1">
      <c r="A9" s="60" t="s">
        <v>23</v>
      </c>
      <c r="B9" s="16" t="s">
        <v>135</v>
      </c>
      <c r="C9" s="52">
        <v>200</v>
      </c>
      <c r="D9" s="52">
        <v>125.74215</v>
      </c>
      <c r="E9" s="53">
        <v>26.898</v>
      </c>
      <c r="F9" s="80"/>
      <c r="G9" s="87"/>
      <c r="H9" s="87"/>
      <c r="I9" s="87"/>
      <c r="J9" s="87"/>
      <c r="K9" s="87"/>
    </row>
    <row r="10" spans="1:11" s="1" customFormat="1" ht="46.5" customHeight="1">
      <c r="A10" s="60" t="s">
        <v>49</v>
      </c>
      <c r="B10" s="15" t="s">
        <v>2</v>
      </c>
      <c r="C10" s="52">
        <v>180</v>
      </c>
      <c r="D10" s="52">
        <v>6.951540000000001</v>
      </c>
      <c r="E10" s="53"/>
      <c r="F10" s="80"/>
      <c r="G10" s="87"/>
      <c r="H10" s="87"/>
      <c r="I10" s="87"/>
      <c r="J10" s="87"/>
      <c r="K10" s="87"/>
    </row>
    <row r="11" spans="1:11" s="1" customFormat="1" ht="28.5" customHeight="1">
      <c r="A11" s="69" t="s">
        <v>24</v>
      </c>
      <c r="B11" s="68" t="s">
        <v>55</v>
      </c>
      <c r="C11" s="37">
        <v>3323.7</v>
      </c>
      <c r="D11" s="37">
        <v>678.75588</v>
      </c>
      <c r="E11" s="40">
        <v>291.68</v>
      </c>
      <c r="F11" s="90"/>
      <c r="G11" s="87"/>
      <c r="H11" s="87"/>
      <c r="I11" s="87"/>
      <c r="J11" s="87"/>
      <c r="K11" s="87"/>
    </row>
    <row r="12" spans="1:11" s="1" customFormat="1" ht="26.25" customHeight="1">
      <c r="A12" s="60" t="s">
        <v>25</v>
      </c>
      <c r="B12" s="15" t="s">
        <v>76</v>
      </c>
      <c r="C12" s="52">
        <v>1967.1</v>
      </c>
      <c r="D12" s="52">
        <v>449.13545999999997</v>
      </c>
      <c r="E12" s="53">
        <v>274.327</v>
      </c>
      <c r="F12" s="80"/>
      <c r="G12" s="87"/>
      <c r="H12" s="87"/>
      <c r="I12" s="87"/>
      <c r="J12" s="87"/>
      <c r="K12" s="87"/>
    </row>
    <row r="13" spans="1:11" s="1" customFormat="1" ht="27.75" customHeight="1">
      <c r="A13" s="60" t="s">
        <v>27</v>
      </c>
      <c r="B13" s="15" t="s">
        <v>140</v>
      </c>
      <c r="C13" s="52">
        <v>230</v>
      </c>
      <c r="D13" s="52">
        <v>0</v>
      </c>
      <c r="E13" s="53">
        <v>6.834</v>
      </c>
      <c r="F13" s="80"/>
      <c r="G13" s="87"/>
      <c r="H13" s="87"/>
      <c r="I13" s="87"/>
      <c r="J13" s="87"/>
      <c r="K13" s="87"/>
    </row>
    <row r="14" spans="1:11" s="1" customFormat="1" ht="45.75" customHeight="1">
      <c r="A14" s="60" t="s">
        <v>28</v>
      </c>
      <c r="B14" s="15" t="s">
        <v>141</v>
      </c>
      <c r="C14" s="52">
        <v>1001.6</v>
      </c>
      <c r="D14" s="52">
        <v>168.74499</v>
      </c>
      <c r="E14" s="53">
        <v>10.519</v>
      </c>
      <c r="F14" s="80"/>
      <c r="G14" s="87"/>
      <c r="H14" s="87"/>
      <c r="I14" s="87"/>
      <c r="J14" s="87"/>
      <c r="K14" s="87"/>
    </row>
    <row r="15" spans="1:11" s="1" customFormat="1" ht="27.75" customHeight="1">
      <c r="A15" s="60" t="s">
        <v>29</v>
      </c>
      <c r="B15" s="15" t="s">
        <v>77</v>
      </c>
      <c r="C15" s="52">
        <v>125</v>
      </c>
      <c r="D15" s="52">
        <v>60.87543</v>
      </c>
      <c r="E15" s="53"/>
      <c r="F15" s="80"/>
      <c r="G15" s="87"/>
      <c r="H15" s="87"/>
      <c r="I15" s="87"/>
      <c r="J15" s="87"/>
      <c r="K15" s="87"/>
    </row>
    <row r="16" spans="1:11" s="1" customFormat="1" ht="24" customHeight="1">
      <c r="A16" s="61" t="s">
        <v>30</v>
      </c>
      <c r="B16" s="68" t="s">
        <v>78</v>
      </c>
      <c r="C16" s="37">
        <v>279.2</v>
      </c>
      <c r="D16" s="37">
        <v>179.08620000000002</v>
      </c>
      <c r="E16" s="40">
        <v>3.614</v>
      </c>
      <c r="F16" s="90"/>
      <c r="G16" s="87"/>
      <c r="H16" s="87"/>
      <c r="I16" s="87"/>
      <c r="J16" s="87"/>
      <c r="K16" s="87"/>
    </row>
    <row r="17" spans="1:11" s="3" customFormat="1" ht="27.75" customHeight="1">
      <c r="A17" s="60" t="s">
        <v>31</v>
      </c>
      <c r="B17" s="15" t="s">
        <v>100</v>
      </c>
      <c r="C17" s="52">
        <v>89.2</v>
      </c>
      <c r="D17" s="52">
        <v>89.1356</v>
      </c>
      <c r="E17" s="53"/>
      <c r="F17" s="80"/>
      <c r="G17" s="91"/>
      <c r="H17" s="91"/>
      <c r="I17" s="91"/>
      <c r="J17" s="91"/>
      <c r="K17" s="91"/>
    </row>
    <row r="18" spans="1:11" s="1" customFormat="1" ht="23.25" customHeight="1">
      <c r="A18" s="60" t="s">
        <v>32</v>
      </c>
      <c r="B18" s="15" t="s">
        <v>101</v>
      </c>
      <c r="C18" s="52">
        <v>100</v>
      </c>
      <c r="D18" s="52">
        <v>0</v>
      </c>
      <c r="E18" s="53">
        <v>3.614</v>
      </c>
      <c r="F18" s="89"/>
      <c r="G18" s="87"/>
      <c r="H18" s="87"/>
      <c r="I18" s="87"/>
      <c r="J18" s="87"/>
      <c r="K18" s="87"/>
    </row>
    <row r="19" spans="1:11" s="1" customFormat="1" ht="47.25" customHeight="1">
      <c r="A19" s="60" t="s">
        <v>33</v>
      </c>
      <c r="B19" s="15" t="s">
        <v>79</v>
      </c>
      <c r="C19" s="52">
        <v>90</v>
      </c>
      <c r="D19" s="52">
        <v>89.95060000000001</v>
      </c>
      <c r="E19" s="53"/>
      <c r="F19" s="80"/>
      <c r="G19" s="87"/>
      <c r="H19" s="87"/>
      <c r="I19" s="87"/>
      <c r="J19" s="87"/>
      <c r="K19" s="87"/>
    </row>
    <row r="20" spans="1:11" s="1" customFormat="1" ht="28.5" customHeight="1">
      <c r="A20" s="69" t="s">
        <v>102</v>
      </c>
      <c r="B20" s="68" t="s">
        <v>34</v>
      </c>
      <c r="C20" s="37">
        <v>1987.4</v>
      </c>
      <c r="D20" s="37">
        <v>1496.7472400000001</v>
      </c>
      <c r="E20" s="40">
        <v>136.96099999999998</v>
      </c>
      <c r="F20" s="90"/>
      <c r="G20" s="87"/>
      <c r="H20" s="87"/>
      <c r="I20" s="87"/>
      <c r="J20" s="87"/>
      <c r="K20" s="87"/>
    </row>
    <row r="21" spans="1:11" s="6" customFormat="1" ht="27" customHeight="1">
      <c r="A21" s="60">
        <v>100102</v>
      </c>
      <c r="B21" s="15" t="s">
        <v>35</v>
      </c>
      <c r="C21" s="52">
        <v>1297.4</v>
      </c>
      <c r="D21" s="52">
        <v>1018.04724</v>
      </c>
      <c r="E21" s="53">
        <v>127.93799999999999</v>
      </c>
      <c r="F21" s="80"/>
      <c r="G21" s="92"/>
      <c r="H21" s="92"/>
      <c r="I21" s="92"/>
      <c r="J21" s="92"/>
      <c r="K21" s="92"/>
    </row>
    <row r="22" spans="1:11" s="6" customFormat="1" ht="24.75" customHeight="1">
      <c r="A22" s="60">
        <v>100203</v>
      </c>
      <c r="B22" s="15" t="s">
        <v>36</v>
      </c>
      <c r="C22" s="52">
        <v>690</v>
      </c>
      <c r="D22" s="52">
        <v>478.7</v>
      </c>
      <c r="E22" s="53">
        <v>9.023</v>
      </c>
      <c r="F22" s="80"/>
      <c r="G22" s="92"/>
      <c r="H22" s="92"/>
      <c r="I22" s="92"/>
      <c r="J22" s="92"/>
      <c r="K22" s="92"/>
    </row>
    <row r="23" spans="1:11" s="1" customFormat="1" ht="27" customHeight="1">
      <c r="A23" s="69" t="s">
        <v>103</v>
      </c>
      <c r="B23" s="68" t="s">
        <v>80</v>
      </c>
      <c r="C23" s="37">
        <v>735.4</v>
      </c>
      <c r="D23" s="37">
        <v>181.63005</v>
      </c>
      <c r="E23" s="40">
        <v>94.324</v>
      </c>
      <c r="F23" s="90"/>
      <c r="G23" s="87"/>
      <c r="H23" s="87"/>
      <c r="I23" s="87"/>
      <c r="J23" s="87"/>
      <c r="K23" s="87"/>
    </row>
    <row r="24" spans="1:11" s="6" customFormat="1" ht="27" customHeight="1">
      <c r="A24" s="60" t="s">
        <v>58</v>
      </c>
      <c r="B24" s="15" t="s">
        <v>59</v>
      </c>
      <c r="C24" s="52">
        <v>90</v>
      </c>
      <c r="D24" s="52">
        <v>31</v>
      </c>
      <c r="E24" s="53">
        <v>56.315</v>
      </c>
      <c r="F24" s="93"/>
      <c r="G24" s="92"/>
      <c r="H24" s="92"/>
      <c r="I24" s="92"/>
      <c r="J24" s="92"/>
      <c r="K24" s="92"/>
    </row>
    <row r="25" spans="1:11" s="6" customFormat="1" ht="24" customHeight="1">
      <c r="A25" s="60">
        <v>110202</v>
      </c>
      <c r="B25" s="15" t="s">
        <v>81</v>
      </c>
      <c r="C25" s="52">
        <v>260.2</v>
      </c>
      <c r="D25" s="52">
        <v>80.35</v>
      </c>
      <c r="E25" s="53">
        <v>21.194</v>
      </c>
      <c r="F25" s="80"/>
      <c r="G25" s="92"/>
      <c r="H25" s="92"/>
      <c r="I25" s="92"/>
      <c r="J25" s="92"/>
      <c r="K25" s="92"/>
    </row>
    <row r="26" spans="1:11" s="6" customFormat="1" ht="33" customHeight="1">
      <c r="A26" s="60">
        <v>110204</v>
      </c>
      <c r="B26" s="15" t="s">
        <v>82</v>
      </c>
      <c r="C26" s="52">
        <v>135.4</v>
      </c>
      <c r="D26" s="52">
        <v>15.3</v>
      </c>
      <c r="E26" s="42"/>
      <c r="F26" s="94"/>
      <c r="G26" s="92"/>
      <c r="H26" s="92"/>
      <c r="I26" s="92"/>
      <c r="J26" s="92"/>
      <c r="K26" s="92"/>
    </row>
    <row r="27" spans="1:11" s="6" customFormat="1" ht="25.5" customHeight="1">
      <c r="A27" s="60">
        <v>110205</v>
      </c>
      <c r="B27" s="15" t="s">
        <v>60</v>
      </c>
      <c r="C27" s="52">
        <v>249.8</v>
      </c>
      <c r="D27" s="52">
        <v>54.880050000000004</v>
      </c>
      <c r="E27" s="53">
        <v>16.815</v>
      </c>
      <c r="F27" s="80"/>
      <c r="G27" s="92"/>
      <c r="H27" s="92"/>
      <c r="I27" s="92"/>
      <c r="J27" s="92"/>
      <c r="K27" s="92"/>
    </row>
    <row r="28" spans="1:11" s="1" customFormat="1" ht="27" customHeight="1">
      <c r="A28" s="62" t="s">
        <v>39</v>
      </c>
      <c r="B28" s="68" t="s">
        <v>40</v>
      </c>
      <c r="C28" s="37">
        <f>C29+C62+C66</f>
        <v>6979.100000000001</v>
      </c>
      <c r="D28" s="37">
        <f>D29+D62+D66</f>
        <v>2247.0697999999998</v>
      </c>
      <c r="E28" s="40">
        <f>E29+E62+E66</f>
        <v>1436.658</v>
      </c>
      <c r="F28" s="90"/>
      <c r="G28" s="87"/>
      <c r="H28" s="87"/>
      <c r="I28" s="87"/>
      <c r="J28" s="87"/>
      <c r="K28" s="87"/>
    </row>
    <row r="29" spans="1:11" s="1" customFormat="1" ht="24" customHeight="1">
      <c r="A29" s="62">
        <v>150101</v>
      </c>
      <c r="B29" s="17" t="s">
        <v>41</v>
      </c>
      <c r="C29" s="38">
        <f>C30+C31+C32+C33+C34+C35+C36+C37+C38+C39+C40+C41+C42+C43+C44+C45+C46+C47+C49+C50+C51+C52+C53+C54+C55+C56+C57+C58+C59+C60+C61</f>
        <v>6423.300000000002</v>
      </c>
      <c r="D29" s="38">
        <f>D30+D31+D32+D33+D34+D35+D36+D37+D38+D39+D40+D41+D42+D43+D44+D45+D46+D47+D49+D50+D51+D52+D53+D54+D55+D56+D57+D58+D59+D60+D61</f>
        <v>1691.42797</v>
      </c>
      <c r="E29" s="39">
        <f>E30+E31+E32+E33+E34+E35+E36+E37+E38+E39+E40+E41+E42+E43+E44+E45+E46+E47+E49+E50+E51+E52+E53+E54+E55+E56+E57+E58+E59+E60+E61</f>
        <v>1436.658</v>
      </c>
      <c r="F29" s="89"/>
      <c r="G29" s="87"/>
      <c r="H29" s="87"/>
      <c r="I29" s="87"/>
      <c r="J29" s="87"/>
      <c r="K29" s="87"/>
    </row>
    <row r="30" spans="1:11" s="1" customFormat="1" ht="69.75" customHeight="1">
      <c r="A30" s="63"/>
      <c r="B30" s="15" t="s">
        <v>83</v>
      </c>
      <c r="C30" s="52">
        <v>100</v>
      </c>
      <c r="D30" s="52">
        <v>22.5</v>
      </c>
      <c r="E30" s="53"/>
      <c r="F30" s="80"/>
      <c r="G30" s="87"/>
      <c r="H30" s="87"/>
      <c r="I30" s="87"/>
      <c r="J30" s="87"/>
      <c r="K30" s="87"/>
    </row>
    <row r="31" spans="1:11" s="1" customFormat="1" ht="71.25" customHeight="1">
      <c r="A31" s="64"/>
      <c r="B31" s="15" t="s">
        <v>119</v>
      </c>
      <c r="C31" s="52">
        <v>50</v>
      </c>
      <c r="D31" s="52">
        <v>22.44</v>
      </c>
      <c r="E31" s="53">
        <v>3.916</v>
      </c>
      <c r="F31" s="80"/>
      <c r="G31" s="87"/>
      <c r="H31" s="87"/>
      <c r="I31" s="87"/>
      <c r="J31" s="87"/>
      <c r="K31" s="87"/>
    </row>
    <row r="32" spans="1:11" s="1" customFormat="1" ht="69.75" customHeight="1">
      <c r="A32" s="64"/>
      <c r="B32" s="15" t="s">
        <v>113</v>
      </c>
      <c r="C32" s="52">
        <v>80</v>
      </c>
      <c r="D32" s="52"/>
      <c r="E32" s="53">
        <v>51.934</v>
      </c>
      <c r="F32" s="80"/>
      <c r="G32" s="87"/>
      <c r="H32" s="87"/>
      <c r="I32" s="87"/>
      <c r="J32" s="87"/>
      <c r="K32" s="87"/>
    </row>
    <row r="33" spans="1:11" s="1" customFormat="1" ht="71.25" customHeight="1">
      <c r="A33" s="64"/>
      <c r="B33" s="15" t="s">
        <v>106</v>
      </c>
      <c r="C33" s="52">
        <v>50</v>
      </c>
      <c r="D33" s="52">
        <v>0</v>
      </c>
      <c r="E33" s="53"/>
      <c r="F33" s="80"/>
      <c r="G33" s="87"/>
      <c r="H33" s="87"/>
      <c r="I33" s="87"/>
      <c r="J33" s="87"/>
      <c r="K33" s="87"/>
    </row>
    <row r="34" spans="1:11" s="1" customFormat="1" ht="50.25" customHeight="1">
      <c r="A34" s="117"/>
      <c r="B34" s="15" t="s">
        <v>84</v>
      </c>
      <c r="C34" s="52">
        <v>100</v>
      </c>
      <c r="D34" s="52">
        <v>0</v>
      </c>
      <c r="E34" s="53"/>
      <c r="F34" s="80"/>
      <c r="G34" s="87"/>
      <c r="H34" s="87"/>
      <c r="I34" s="87"/>
      <c r="J34" s="87"/>
      <c r="K34" s="87"/>
    </row>
    <row r="35" spans="1:11" s="1" customFormat="1" ht="48.75" customHeight="1">
      <c r="A35" s="117"/>
      <c r="B35" s="15" t="s">
        <v>85</v>
      </c>
      <c r="C35" s="52">
        <v>240</v>
      </c>
      <c r="D35" s="52">
        <v>6.0660799999999995</v>
      </c>
      <c r="E35" s="53">
        <v>212.136</v>
      </c>
      <c r="F35" s="80"/>
      <c r="G35" s="87"/>
      <c r="H35" s="87"/>
      <c r="I35" s="87"/>
      <c r="J35" s="87"/>
      <c r="K35" s="87"/>
    </row>
    <row r="36" spans="1:11" s="1" customFormat="1" ht="49.5" customHeight="1">
      <c r="A36" s="64"/>
      <c r="B36" s="15" t="s">
        <v>107</v>
      </c>
      <c r="C36" s="52">
        <v>60</v>
      </c>
      <c r="D36" s="52">
        <v>0</v>
      </c>
      <c r="E36" s="53"/>
      <c r="F36" s="80"/>
      <c r="G36" s="87"/>
      <c r="H36" s="87"/>
      <c r="I36" s="87"/>
      <c r="J36" s="87"/>
      <c r="K36" s="87"/>
    </row>
    <row r="37" spans="1:11" s="1" customFormat="1" ht="27.75" customHeight="1">
      <c r="A37" s="64"/>
      <c r="B37" s="15" t="s">
        <v>86</v>
      </c>
      <c r="C37" s="52">
        <v>900</v>
      </c>
      <c r="D37" s="52">
        <v>0.70768</v>
      </c>
      <c r="E37" s="53"/>
      <c r="F37" s="80"/>
      <c r="G37" s="87"/>
      <c r="H37" s="87"/>
      <c r="I37" s="87"/>
      <c r="J37" s="87"/>
      <c r="K37" s="87"/>
    </row>
    <row r="38" spans="1:11" s="1" customFormat="1" ht="47.25" customHeight="1">
      <c r="A38" s="64"/>
      <c r="B38" s="15" t="s">
        <v>88</v>
      </c>
      <c r="C38" s="52">
        <v>180</v>
      </c>
      <c r="D38" s="52">
        <v>4.05907</v>
      </c>
      <c r="E38" s="53">
        <v>111.831</v>
      </c>
      <c r="F38" s="80"/>
      <c r="G38" s="87"/>
      <c r="H38" s="87"/>
      <c r="I38" s="87"/>
      <c r="J38" s="87"/>
      <c r="K38" s="87"/>
    </row>
    <row r="39" spans="1:11" s="1" customFormat="1" ht="48.75" customHeight="1">
      <c r="A39" s="65"/>
      <c r="B39" s="15" t="s">
        <v>116</v>
      </c>
      <c r="C39" s="52">
        <v>350</v>
      </c>
      <c r="D39" s="52">
        <v>7.313160000000039</v>
      </c>
      <c r="E39" s="53">
        <v>273.987</v>
      </c>
      <c r="F39" s="80"/>
      <c r="G39" s="87"/>
      <c r="H39" s="87"/>
      <c r="I39" s="87"/>
      <c r="J39" s="87"/>
      <c r="K39" s="87"/>
    </row>
    <row r="40" spans="1:11" s="1" customFormat="1" ht="45.75" customHeight="1">
      <c r="A40" s="64"/>
      <c r="B40" s="15" t="s">
        <v>87</v>
      </c>
      <c r="C40" s="52">
        <v>200</v>
      </c>
      <c r="D40" s="52">
        <v>0</v>
      </c>
      <c r="E40" s="53"/>
      <c r="F40" s="80"/>
      <c r="G40" s="87"/>
      <c r="H40" s="87"/>
      <c r="I40" s="87"/>
      <c r="J40" s="87"/>
      <c r="K40" s="87"/>
    </row>
    <row r="41" spans="1:11" s="1" customFormat="1" ht="46.5" customHeight="1">
      <c r="A41" s="64"/>
      <c r="B41" s="15" t="s">
        <v>108</v>
      </c>
      <c r="C41" s="52">
        <v>140</v>
      </c>
      <c r="D41" s="52">
        <v>0</v>
      </c>
      <c r="E41" s="53"/>
      <c r="F41" s="80"/>
      <c r="G41" s="87"/>
      <c r="H41" s="87"/>
      <c r="I41" s="87"/>
      <c r="J41" s="87"/>
      <c r="K41" s="87"/>
    </row>
    <row r="42" spans="1:11" s="1" customFormat="1" ht="93.75" customHeight="1">
      <c r="A42" s="64"/>
      <c r="B42" s="15" t="s">
        <v>114</v>
      </c>
      <c r="C42" s="52">
        <v>110</v>
      </c>
      <c r="D42" s="52">
        <v>33.33318</v>
      </c>
      <c r="E42" s="53">
        <v>76.608</v>
      </c>
      <c r="F42" s="80"/>
      <c r="G42" s="87"/>
      <c r="H42" s="87"/>
      <c r="I42" s="87"/>
      <c r="J42" s="87"/>
      <c r="K42" s="87"/>
    </row>
    <row r="43" spans="1:11" s="1" customFormat="1" ht="49.5" customHeight="1">
      <c r="A43" s="64"/>
      <c r="B43" s="15" t="s">
        <v>111</v>
      </c>
      <c r="C43" s="52">
        <v>215</v>
      </c>
      <c r="D43" s="52">
        <v>111.59518</v>
      </c>
      <c r="E43" s="53">
        <v>76.747</v>
      </c>
      <c r="F43" s="80"/>
      <c r="G43" s="87"/>
      <c r="H43" s="87"/>
      <c r="I43" s="87"/>
      <c r="J43" s="87"/>
      <c r="K43" s="87"/>
    </row>
    <row r="44" spans="1:11" s="3" customFormat="1" ht="73.5" customHeight="1">
      <c r="A44" s="64"/>
      <c r="B44" s="15" t="s">
        <v>89</v>
      </c>
      <c r="C44" s="52">
        <v>35.188</v>
      </c>
      <c r="D44" s="52">
        <v>35.188</v>
      </c>
      <c r="E44" s="53"/>
      <c r="F44" s="80"/>
      <c r="G44" s="91"/>
      <c r="H44" s="91"/>
      <c r="I44" s="91"/>
      <c r="J44" s="91"/>
      <c r="K44" s="91"/>
    </row>
    <row r="45" spans="1:11" s="3" customFormat="1" ht="24.75" customHeight="1">
      <c r="A45" s="64"/>
      <c r="B45" s="15" t="s">
        <v>90</v>
      </c>
      <c r="C45" s="52">
        <v>8.221</v>
      </c>
      <c r="D45" s="52">
        <v>8.221</v>
      </c>
      <c r="E45" s="53"/>
      <c r="F45" s="80"/>
      <c r="G45" s="91"/>
      <c r="H45" s="91"/>
      <c r="I45" s="91"/>
      <c r="J45" s="91"/>
      <c r="K45" s="91"/>
    </row>
    <row r="46" spans="1:11" s="3" customFormat="1" ht="28.5" customHeight="1">
      <c r="A46" s="64"/>
      <c r="B46" s="15" t="s">
        <v>42</v>
      </c>
      <c r="C46" s="52">
        <v>70.3</v>
      </c>
      <c r="D46" s="52">
        <v>70.3</v>
      </c>
      <c r="E46" s="53"/>
      <c r="F46" s="80"/>
      <c r="G46" s="91"/>
      <c r="H46" s="91"/>
      <c r="I46" s="91"/>
      <c r="J46" s="91"/>
      <c r="K46" s="91"/>
    </row>
    <row r="47" spans="1:11" s="1" customFormat="1" ht="49.5" customHeight="1">
      <c r="A47" s="64"/>
      <c r="B47" s="15" t="s">
        <v>13</v>
      </c>
      <c r="C47" s="52">
        <v>170</v>
      </c>
      <c r="D47" s="52">
        <v>163.91457</v>
      </c>
      <c r="E47" s="53">
        <v>3.072</v>
      </c>
      <c r="F47" s="80"/>
      <c r="G47" s="87"/>
      <c r="H47" s="87"/>
      <c r="I47" s="87"/>
      <c r="J47" s="87"/>
      <c r="K47" s="87"/>
    </row>
    <row r="48" spans="1:11" s="1" customFormat="1" ht="25.5" customHeight="1">
      <c r="A48" s="64"/>
      <c r="B48" s="15" t="s">
        <v>91</v>
      </c>
      <c r="C48" s="52"/>
      <c r="D48" s="52">
        <v>0</v>
      </c>
      <c r="E48" s="53"/>
      <c r="F48" s="80"/>
      <c r="G48" s="87"/>
      <c r="H48" s="87"/>
      <c r="I48" s="87"/>
      <c r="J48" s="87"/>
      <c r="K48" s="87"/>
    </row>
    <row r="49" spans="1:11" s="1" customFormat="1" ht="51" customHeight="1">
      <c r="A49" s="64"/>
      <c r="B49" s="15" t="s">
        <v>109</v>
      </c>
      <c r="C49" s="52">
        <v>50</v>
      </c>
      <c r="D49" s="52">
        <v>0</v>
      </c>
      <c r="E49" s="53"/>
      <c r="F49" s="80"/>
      <c r="G49" s="87"/>
      <c r="H49" s="87"/>
      <c r="I49" s="87"/>
      <c r="J49" s="87"/>
      <c r="K49" s="87"/>
    </row>
    <row r="50" spans="1:11" s="1" customFormat="1" ht="73.5" customHeight="1">
      <c r="A50" s="64"/>
      <c r="B50" s="15" t="s">
        <v>110</v>
      </c>
      <c r="C50" s="52">
        <v>4</v>
      </c>
      <c r="D50" s="52">
        <v>2.59578</v>
      </c>
      <c r="E50" s="53"/>
      <c r="F50" s="80"/>
      <c r="G50" s="87"/>
      <c r="H50" s="87"/>
      <c r="I50" s="87"/>
      <c r="J50" s="87"/>
      <c r="K50" s="87"/>
    </row>
    <row r="51" spans="1:11" s="1" customFormat="1" ht="51" customHeight="1">
      <c r="A51" s="64"/>
      <c r="B51" s="15" t="s">
        <v>112</v>
      </c>
      <c r="C51" s="52">
        <v>480</v>
      </c>
      <c r="D51" s="52">
        <v>172.44493</v>
      </c>
      <c r="E51" s="53">
        <v>279.887</v>
      </c>
      <c r="F51" s="80"/>
      <c r="G51" s="87"/>
      <c r="H51" s="87"/>
      <c r="I51" s="87"/>
      <c r="J51" s="87"/>
      <c r="K51" s="87"/>
    </row>
    <row r="52" spans="1:11" s="1" customFormat="1" ht="49.5" customHeight="1">
      <c r="A52" s="64"/>
      <c r="B52" s="15" t="s">
        <v>115</v>
      </c>
      <c r="C52" s="52">
        <v>800</v>
      </c>
      <c r="D52" s="52">
        <v>0</v>
      </c>
      <c r="E52" s="53"/>
      <c r="F52" s="80"/>
      <c r="G52" s="87"/>
      <c r="H52" s="87"/>
      <c r="I52" s="87"/>
      <c r="J52" s="87"/>
      <c r="K52" s="87"/>
    </row>
    <row r="53" spans="1:11" s="1" customFormat="1" ht="49.5" customHeight="1">
      <c r="A53" s="64"/>
      <c r="B53" s="15" t="s">
        <v>92</v>
      </c>
      <c r="C53" s="52">
        <v>410</v>
      </c>
      <c r="D53" s="52">
        <v>160.30825</v>
      </c>
      <c r="E53" s="53">
        <v>192.067</v>
      </c>
      <c r="F53" s="80"/>
      <c r="G53" s="87"/>
      <c r="H53" s="87"/>
      <c r="I53" s="87"/>
      <c r="J53" s="87"/>
      <c r="K53" s="87"/>
    </row>
    <row r="54" spans="1:11" s="1" customFormat="1" ht="30.75" customHeight="1">
      <c r="A54" s="64"/>
      <c r="B54" s="15" t="s">
        <v>14</v>
      </c>
      <c r="C54" s="52">
        <v>224</v>
      </c>
      <c r="D54" s="52">
        <v>0</v>
      </c>
      <c r="E54" s="53">
        <v>22.632</v>
      </c>
      <c r="F54" s="80"/>
      <c r="G54" s="87"/>
      <c r="H54" s="87"/>
      <c r="I54" s="87"/>
      <c r="J54" s="87"/>
      <c r="K54" s="87"/>
    </row>
    <row r="55" spans="1:11" s="1" customFormat="1" ht="48.75" customHeight="1">
      <c r="A55" s="64"/>
      <c r="B55" s="15" t="s">
        <v>117</v>
      </c>
      <c r="C55" s="52">
        <v>88.3</v>
      </c>
      <c r="D55" s="52">
        <v>83.04306000000001</v>
      </c>
      <c r="E55" s="53"/>
      <c r="F55" s="80"/>
      <c r="G55" s="87"/>
      <c r="H55" s="87"/>
      <c r="I55" s="87"/>
      <c r="J55" s="87"/>
      <c r="K55" s="87"/>
    </row>
    <row r="56" spans="1:11" s="1" customFormat="1" ht="46.5" customHeight="1">
      <c r="A56" s="64"/>
      <c r="B56" s="15" t="s">
        <v>118</v>
      </c>
      <c r="C56" s="52">
        <v>980</v>
      </c>
      <c r="D56" s="52">
        <v>497.21918999999997</v>
      </c>
      <c r="E56" s="53">
        <v>108.511</v>
      </c>
      <c r="F56" s="80"/>
      <c r="G56" s="87"/>
      <c r="H56" s="87"/>
      <c r="I56" s="87"/>
      <c r="J56" s="87"/>
      <c r="K56" s="87"/>
    </row>
    <row r="57" spans="1:11" s="1" customFormat="1" ht="48.75" customHeight="1">
      <c r="A57" s="64"/>
      <c r="B57" s="15" t="s">
        <v>93</v>
      </c>
      <c r="C57" s="52">
        <v>50</v>
      </c>
      <c r="D57" s="52">
        <v>11.8892</v>
      </c>
      <c r="E57" s="53">
        <v>23.33</v>
      </c>
      <c r="F57" s="80"/>
      <c r="G57" s="87"/>
      <c r="H57" s="87"/>
      <c r="I57" s="87"/>
      <c r="J57" s="87"/>
      <c r="K57" s="87"/>
    </row>
    <row r="58" spans="1:11" s="1" customFormat="1" ht="47.25" customHeight="1">
      <c r="A58" s="64"/>
      <c r="B58" s="15" t="s">
        <v>123</v>
      </c>
      <c r="C58" s="52">
        <v>230</v>
      </c>
      <c r="D58" s="52">
        <v>229.99864</v>
      </c>
      <c r="E58" s="53"/>
      <c r="F58" s="80"/>
      <c r="G58" s="87"/>
      <c r="H58" s="87"/>
      <c r="I58" s="87"/>
      <c r="J58" s="87"/>
      <c r="K58" s="87"/>
    </row>
    <row r="59" spans="1:11" s="6" customFormat="1" ht="70.5" customHeight="1">
      <c r="A59" s="64"/>
      <c r="B59" s="15" t="s">
        <v>122</v>
      </c>
      <c r="C59" s="52">
        <v>2.448</v>
      </c>
      <c r="D59" s="52">
        <v>2.448</v>
      </c>
      <c r="E59" s="53"/>
      <c r="F59" s="80"/>
      <c r="G59" s="92"/>
      <c r="H59" s="92"/>
      <c r="I59" s="92"/>
      <c r="J59" s="92"/>
      <c r="K59" s="92"/>
    </row>
    <row r="60" spans="1:11" s="6" customFormat="1" ht="50.25" customHeight="1">
      <c r="A60" s="117"/>
      <c r="B60" s="15" t="s">
        <v>121</v>
      </c>
      <c r="C60" s="52">
        <v>7.533</v>
      </c>
      <c r="D60" s="52">
        <v>7.533</v>
      </c>
      <c r="E60" s="53"/>
      <c r="F60" s="80"/>
      <c r="G60" s="92"/>
      <c r="H60" s="92"/>
      <c r="I60" s="92"/>
      <c r="J60" s="92"/>
      <c r="K60" s="92"/>
    </row>
    <row r="61" spans="1:11" s="6" customFormat="1" ht="72" customHeight="1">
      <c r="A61" s="118"/>
      <c r="B61" s="15" t="s">
        <v>120</v>
      </c>
      <c r="C61" s="52">
        <v>38.31</v>
      </c>
      <c r="D61" s="52">
        <v>38.31</v>
      </c>
      <c r="E61" s="53"/>
      <c r="F61" s="80"/>
      <c r="G61" s="92"/>
      <c r="H61" s="92"/>
      <c r="I61" s="92"/>
      <c r="J61" s="92"/>
      <c r="K61" s="92"/>
    </row>
    <row r="62" spans="1:11" s="3" customFormat="1" ht="33" customHeight="1">
      <c r="A62" s="66">
        <v>150122</v>
      </c>
      <c r="B62" s="17" t="s">
        <v>104</v>
      </c>
      <c r="C62" s="38">
        <v>460.4</v>
      </c>
      <c r="D62" s="38">
        <v>460.24182999999994</v>
      </c>
      <c r="E62" s="53"/>
      <c r="F62" s="80"/>
      <c r="G62" s="91"/>
      <c r="H62" s="91"/>
      <c r="I62" s="91"/>
      <c r="J62" s="91"/>
      <c r="K62" s="91"/>
    </row>
    <row r="63" spans="1:11" s="3" customFormat="1" ht="47.25" customHeight="1">
      <c r="A63" s="70"/>
      <c r="B63" s="15" t="s">
        <v>124</v>
      </c>
      <c r="C63" s="52">
        <v>35</v>
      </c>
      <c r="D63" s="52">
        <v>34.99576</v>
      </c>
      <c r="E63" s="53"/>
      <c r="F63" s="80"/>
      <c r="G63" s="91"/>
      <c r="H63" s="91"/>
      <c r="I63" s="91"/>
      <c r="J63" s="91"/>
      <c r="K63" s="91"/>
    </row>
    <row r="64" spans="1:11" s="3" customFormat="1" ht="50.25" customHeight="1">
      <c r="A64" s="71"/>
      <c r="B64" s="15" t="s">
        <v>95</v>
      </c>
      <c r="C64" s="52">
        <v>112.75</v>
      </c>
      <c r="D64" s="52">
        <v>112.7364</v>
      </c>
      <c r="E64" s="53"/>
      <c r="F64" s="80"/>
      <c r="G64" s="91"/>
      <c r="H64" s="91"/>
      <c r="I64" s="91"/>
      <c r="J64" s="91"/>
      <c r="K64" s="91"/>
    </row>
    <row r="65" spans="1:11" s="3" customFormat="1" ht="68.25" customHeight="1">
      <c r="A65" s="72"/>
      <c r="B65" s="15" t="s">
        <v>96</v>
      </c>
      <c r="C65" s="52">
        <v>312.65</v>
      </c>
      <c r="D65" s="52">
        <v>312.60967</v>
      </c>
      <c r="E65" s="53"/>
      <c r="F65" s="80"/>
      <c r="G65" s="91"/>
      <c r="H65" s="91"/>
      <c r="I65" s="91"/>
      <c r="J65" s="91"/>
      <c r="K65" s="91"/>
    </row>
    <row r="66" spans="1:11" s="3" customFormat="1" ht="46.5" customHeight="1">
      <c r="A66" s="66">
        <v>150201</v>
      </c>
      <c r="B66" s="17" t="s">
        <v>97</v>
      </c>
      <c r="C66" s="38">
        <v>95.4</v>
      </c>
      <c r="D66" s="38">
        <v>95.4</v>
      </c>
      <c r="E66" s="53"/>
      <c r="F66" s="80"/>
      <c r="G66" s="91"/>
      <c r="H66" s="91"/>
      <c r="I66" s="91"/>
      <c r="J66" s="91"/>
      <c r="K66" s="91"/>
    </row>
    <row r="67" spans="1:11" s="3" customFormat="1" ht="26.25" customHeight="1">
      <c r="A67" s="62">
        <v>250000</v>
      </c>
      <c r="B67" s="17" t="s">
        <v>105</v>
      </c>
      <c r="C67" s="38">
        <f>C68+C69</f>
        <v>1990.09989</v>
      </c>
      <c r="D67" s="38">
        <f>D68+D69</f>
        <v>902.706</v>
      </c>
      <c r="E67" s="39">
        <f>E68+E69</f>
        <v>221.276</v>
      </c>
      <c r="F67" s="80"/>
      <c r="G67" s="91"/>
      <c r="H67" s="91"/>
      <c r="I67" s="91"/>
      <c r="J67" s="91"/>
      <c r="K67" s="91"/>
    </row>
    <row r="68" spans="1:11" s="3" customFormat="1" ht="28.5" customHeight="1">
      <c r="A68" s="66">
        <v>250324</v>
      </c>
      <c r="B68" s="15" t="s">
        <v>10</v>
      </c>
      <c r="C68" s="52">
        <v>370</v>
      </c>
      <c r="D68" s="52">
        <v>260</v>
      </c>
      <c r="E68" s="53"/>
      <c r="F68" s="80"/>
      <c r="G68" s="91"/>
      <c r="H68" s="91"/>
      <c r="I68" s="91"/>
      <c r="J68" s="91"/>
      <c r="K68" s="91"/>
    </row>
    <row r="69" spans="1:11" s="6" customFormat="1" ht="24.75" customHeight="1">
      <c r="A69" s="66">
        <v>250404</v>
      </c>
      <c r="B69" s="15" t="s">
        <v>43</v>
      </c>
      <c r="C69" s="52">
        <v>1620.09989</v>
      </c>
      <c r="D69" s="52">
        <v>642.706</v>
      </c>
      <c r="E69" s="53">
        <v>221.276</v>
      </c>
      <c r="F69" s="80"/>
      <c r="G69" s="92"/>
      <c r="H69" s="92"/>
      <c r="I69" s="92"/>
      <c r="J69" s="92"/>
      <c r="K69" s="92"/>
    </row>
    <row r="70" spans="1:11" s="8" customFormat="1" ht="31.5" customHeight="1">
      <c r="A70" s="69"/>
      <c r="B70" s="13" t="s">
        <v>129</v>
      </c>
      <c r="C70" s="54">
        <f>24178.8+75</f>
        <v>24253.8</v>
      </c>
      <c r="D70" s="54">
        <v>10516</v>
      </c>
      <c r="E70" s="55">
        <f>3401.097+2.982</f>
        <v>3404.079</v>
      </c>
      <c r="F70" s="95"/>
      <c r="G70" s="96"/>
      <c r="H70" s="96"/>
      <c r="I70" s="96"/>
      <c r="J70" s="96"/>
      <c r="K70" s="96"/>
    </row>
    <row r="71" spans="1:11" s="6" customFormat="1" ht="29.25" customHeight="1">
      <c r="A71" s="59" t="s">
        <v>68</v>
      </c>
      <c r="B71" s="10" t="s">
        <v>132</v>
      </c>
      <c r="C71" s="41">
        <v>11680.3</v>
      </c>
      <c r="D71" s="41">
        <v>4889.72</v>
      </c>
      <c r="E71" s="42">
        <v>2705.6</v>
      </c>
      <c r="F71" s="94"/>
      <c r="G71" s="92"/>
      <c r="H71" s="92"/>
      <c r="I71" s="92"/>
      <c r="J71" s="92"/>
      <c r="K71" s="92"/>
    </row>
    <row r="72" spans="1:11" s="6" customFormat="1" ht="27" customHeight="1">
      <c r="A72" s="59" t="s">
        <v>0</v>
      </c>
      <c r="B72" s="10" t="s">
        <v>152</v>
      </c>
      <c r="C72" s="41">
        <f>2401+75</f>
        <v>2476</v>
      </c>
      <c r="D72" s="41">
        <v>356.62610000000006</v>
      </c>
      <c r="E72" s="42">
        <f>65.497+E73</f>
        <v>68.479</v>
      </c>
      <c r="F72" s="94"/>
      <c r="G72" s="92"/>
      <c r="H72" s="92"/>
      <c r="I72" s="92"/>
      <c r="J72" s="92"/>
      <c r="K72" s="92"/>
    </row>
    <row r="73" spans="1:11" s="11" customFormat="1" ht="72" customHeight="1">
      <c r="A73" s="73"/>
      <c r="B73" s="18" t="s">
        <v>151</v>
      </c>
      <c r="C73" s="43">
        <v>75</v>
      </c>
      <c r="D73" s="43"/>
      <c r="E73" s="56">
        <v>2.982</v>
      </c>
      <c r="F73" s="97"/>
      <c r="G73" s="98"/>
      <c r="H73" s="99"/>
      <c r="I73" s="100"/>
      <c r="J73" s="101"/>
      <c r="K73" s="102"/>
    </row>
    <row r="74" spans="1:11" s="6" customFormat="1" ht="27.75" customHeight="1">
      <c r="A74" s="59" t="s">
        <v>44</v>
      </c>
      <c r="B74" s="10" t="s">
        <v>125</v>
      </c>
      <c r="C74" s="52">
        <v>4383.2</v>
      </c>
      <c r="D74" s="52">
        <v>4383.033</v>
      </c>
      <c r="E74" s="53">
        <v>0</v>
      </c>
      <c r="F74" s="80"/>
      <c r="G74" s="92"/>
      <c r="H74" s="92"/>
      <c r="I74" s="92"/>
      <c r="J74" s="92"/>
      <c r="K74" s="92"/>
    </row>
    <row r="75" spans="1:11" s="6" customFormat="1" ht="54" customHeight="1">
      <c r="A75" s="74"/>
      <c r="B75" s="10" t="s">
        <v>126</v>
      </c>
      <c r="C75" s="41">
        <v>1910.9</v>
      </c>
      <c r="D75" s="52">
        <v>1910.8802</v>
      </c>
      <c r="E75" s="53"/>
      <c r="F75" s="80"/>
      <c r="G75" s="92"/>
      <c r="H75" s="92"/>
      <c r="I75" s="92"/>
      <c r="J75" s="92"/>
      <c r="K75" s="92"/>
    </row>
    <row r="76" spans="1:11" s="6" customFormat="1" ht="46.5" customHeight="1">
      <c r="A76" s="75"/>
      <c r="B76" s="10" t="s">
        <v>127</v>
      </c>
      <c r="C76" s="41">
        <v>865.1</v>
      </c>
      <c r="D76" s="52">
        <v>865.1</v>
      </c>
      <c r="E76" s="53"/>
      <c r="F76" s="80"/>
      <c r="G76" s="92"/>
      <c r="H76" s="92"/>
      <c r="I76" s="92"/>
      <c r="J76" s="92"/>
      <c r="K76" s="92"/>
    </row>
    <row r="77" spans="1:11" s="6" customFormat="1" ht="70.5" customHeight="1">
      <c r="A77" s="75"/>
      <c r="B77" s="10" t="s">
        <v>128</v>
      </c>
      <c r="C77" s="41">
        <v>1013.8</v>
      </c>
      <c r="D77" s="41">
        <v>1013.67686</v>
      </c>
      <c r="E77" s="53"/>
      <c r="F77" s="80"/>
      <c r="G77" s="92"/>
      <c r="H77" s="92"/>
      <c r="I77" s="92"/>
      <c r="J77" s="92"/>
      <c r="K77" s="92"/>
    </row>
    <row r="78" spans="1:11" s="6" customFormat="1" ht="27" customHeight="1">
      <c r="A78" s="75"/>
      <c r="B78" s="10" t="s">
        <v>11</v>
      </c>
      <c r="C78" s="41">
        <v>358</v>
      </c>
      <c r="D78" s="41">
        <v>358</v>
      </c>
      <c r="E78" s="53"/>
      <c r="F78" s="80"/>
      <c r="G78" s="92"/>
      <c r="H78" s="92"/>
      <c r="I78" s="92"/>
      <c r="J78" s="92"/>
      <c r="K78" s="92"/>
    </row>
    <row r="79" spans="1:11" s="6" customFormat="1" ht="27.75" customHeight="1">
      <c r="A79" s="76"/>
      <c r="B79" s="10" t="s">
        <v>12</v>
      </c>
      <c r="C79" s="41">
        <v>235.4</v>
      </c>
      <c r="D79" s="41">
        <v>235.4</v>
      </c>
      <c r="E79" s="53"/>
      <c r="F79" s="80"/>
      <c r="G79" s="92"/>
      <c r="H79" s="92"/>
      <c r="I79" s="92"/>
      <c r="J79" s="92"/>
      <c r="K79" s="92"/>
    </row>
    <row r="80" spans="1:11" s="6" customFormat="1" ht="49.5" customHeight="1">
      <c r="A80" s="59" t="s">
        <v>70</v>
      </c>
      <c r="B80" s="10" t="s">
        <v>131</v>
      </c>
      <c r="C80" s="52">
        <v>4362.8</v>
      </c>
      <c r="D80" s="52">
        <v>850.5219999999998</v>
      </c>
      <c r="E80" s="53">
        <v>630</v>
      </c>
      <c r="F80" s="80"/>
      <c r="G80" s="92"/>
      <c r="H80" s="92"/>
      <c r="I80" s="92"/>
      <c r="J80" s="92"/>
      <c r="K80" s="92"/>
    </row>
    <row r="81" spans="1:11" s="6" customFormat="1" ht="48.75" customHeight="1">
      <c r="A81" s="59" t="s">
        <v>64</v>
      </c>
      <c r="B81" s="10" t="s">
        <v>130</v>
      </c>
      <c r="C81" s="41">
        <v>1315</v>
      </c>
      <c r="D81" s="52">
        <v>0</v>
      </c>
      <c r="E81" s="53"/>
      <c r="F81" s="80"/>
      <c r="G81" s="92"/>
      <c r="H81" s="92"/>
      <c r="I81" s="92"/>
      <c r="J81" s="92"/>
      <c r="K81" s="92"/>
    </row>
    <row r="82" spans="1:11" s="3" customFormat="1" ht="24">
      <c r="A82" s="77"/>
      <c r="B82" s="18" t="s">
        <v>45</v>
      </c>
      <c r="C82" s="43">
        <v>1315</v>
      </c>
      <c r="D82" s="57">
        <v>0</v>
      </c>
      <c r="E82" s="53"/>
      <c r="F82" s="80"/>
      <c r="G82" s="91"/>
      <c r="H82" s="91"/>
      <c r="I82" s="91"/>
      <c r="J82" s="91"/>
      <c r="K82" s="91"/>
    </row>
    <row r="83" spans="1:11" s="6" customFormat="1" ht="26.25" customHeight="1">
      <c r="A83" s="59" t="s">
        <v>46</v>
      </c>
      <c r="B83" s="10" t="s">
        <v>1</v>
      </c>
      <c r="C83" s="41">
        <v>36.5</v>
      </c>
      <c r="D83" s="52">
        <v>35.997</v>
      </c>
      <c r="E83" s="53"/>
      <c r="F83" s="80"/>
      <c r="G83" s="92"/>
      <c r="H83" s="92"/>
      <c r="I83" s="92"/>
      <c r="J83" s="92"/>
      <c r="K83" s="92"/>
    </row>
    <row r="84" spans="1:11" s="1" customFormat="1" ht="23.25">
      <c r="A84" s="59"/>
      <c r="B84" s="12" t="s">
        <v>15</v>
      </c>
      <c r="C84" s="48">
        <v>849.35</v>
      </c>
      <c r="D84" s="48">
        <f>D86</f>
        <v>442.08538</v>
      </c>
      <c r="E84" s="49">
        <v>204.4</v>
      </c>
      <c r="F84" s="103"/>
      <c r="G84" s="87"/>
      <c r="H84" s="87"/>
      <c r="I84" s="87"/>
      <c r="J84" s="87"/>
      <c r="K84" s="87"/>
    </row>
    <row r="85" spans="1:11" s="1" customFormat="1" ht="24">
      <c r="A85" s="59" t="s">
        <v>71</v>
      </c>
      <c r="B85" s="10" t="s">
        <v>72</v>
      </c>
      <c r="C85" s="41">
        <v>27.2</v>
      </c>
      <c r="D85" s="52">
        <v>0</v>
      </c>
      <c r="E85" s="53">
        <v>27.2</v>
      </c>
      <c r="F85" s="80"/>
      <c r="G85" s="87"/>
      <c r="H85" s="87"/>
      <c r="I85" s="87"/>
      <c r="J85" s="87"/>
      <c r="K85" s="87"/>
    </row>
    <row r="86" spans="1:11" s="1" customFormat="1" ht="24">
      <c r="A86" s="59" t="s">
        <v>46</v>
      </c>
      <c r="B86" s="10" t="s">
        <v>1</v>
      </c>
      <c r="C86" s="41">
        <v>822.15</v>
      </c>
      <c r="D86" s="41">
        <v>442.08538</v>
      </c>
      <c r="E86" s="42">
        <v>177.2</v>
      </c>
      <c r="F86" s="103"/>
      <c r="G86" s="87"/>
      <c r="H86" s="87"/>
      <c r="I86" s="87"/>
      <c r="J86" s="87"/>
      <c r="K86" s="87"/>
    </row>
    <row r="87" spans="1:11" s="1" customFormat="1" ht="23.25">
      <c r="A87" s="59"/>
      <c r="B87" s="12" t="s">
        <v>47</v>
      </c>
      <c r="C87" s="37">
        <v>2793.7</v>
      </c>
      <c r="D87" s="38">
        <v>986.47725</v>
      </c>
      <c r="E87" s="39">
        <v>777.6</v>
      </c>
      <c r="F87" s="89"/>
      <c r="G87" s="87"/>
      <c r="H87" s="87"/>
      <c r="I87" s="87"/>
      <c r="J87" s="87"/>
      <c r="K87" s="87"/>
    </row>
    <row r="88" spans="1:11" s="1" customFormat="1" ht="23.25">
      <c r="A88" s="69" t="s">
        <v>17</v>
      </c>
      <c r="B88" s="19" t="s">
        <v>18</v>
      </c>
      <c r="C88" s="37">
        <v>2749.7</v>
      </c>
      <c r="D88" s="37">
        <v>986.47725</v>
      </c>
      <c r="E88" s="40">
        <v>753.9</v>
      </c>
      <c r="F88" s="103"/>
      <c r="G88" s="87"/>
      <c r="H88" s="87"/>
      <c r="I88" s="87"/>
      <c r="J88" s="87"/>
      <c r="K88" s="87"/>
    </row>
    <row r="89" spans="1:11" s="1" customFormat="1" ht="24">
      <c r="A89" s="59" t="s">
        <v>19</v>
      </c>
      <c r="B89" s="10" t="s">
        <v>20</v>
      </c>
      <c r="C89" s="41">
        <v>1195.7</v>
      </c>
      <c r="D89" s="41">
        <v>548.76375</v>
      </c>
      <c r="E89" s="53">
        <v>112</v>
      </c>
      <c r="F89" s="80"/>
      <c r="G89" s="87"/>
      <c r="H89" s="87"/>
      <c r="I89" s="87"/>
      <c r="J89" s="87"/>
      <c r="K89" s="87"/>
    </row>
    <row r="90" spans="1:11" s="1" customFormat="1" ht="51" customHeight="1">
      <c r="A90" s="59" t="s">
        <v>21</v>
      </c>
      <c r="B90" s="10" t="s">
        <v>133</v>
      </c>
      <c r="C90" s="41">
        <v>1409</v>
      </c>
      <c r="D90" s="41">
        <v>378.22019</v>
      </c>
      <c r="E90" s="53">
        <v>594.9</v>
      </c>
      <c r="F90" s="80"/>
      <c r="G90" s="87"/>
      <c r="H90" s="87"/>
      <c r="I90" s="87"/>
      <c r="J90" s="87"/>
      <c r="K90" s="87"/>
    </row>
    <row r="91" spans="1:11" s="1" customFormat="1" ht="49.5" customHeight="1">
      <c r="A91" s="59" t="s">
        <v>48</v>
      </c>
      <c r="B91" s="10" t="s">
        <v>134</v>
      </c>
      <c r="C91" s="41">
        <v>20</v>
      </c>
      <c r="D91" s="52">
        <v>0</v>
      </c>
      <c r="E91" s="53">
        <v>20</v>
      </c>
      <c r="F91" s="80"/>
      <c r="G91" s="87"/>
      <c r="H91" s="87"/>
      <c r="I91" s="87"/>
      <c r="J91" s="87"/>
      <c r="K91" s="87"/>
    </row>
    <row r="92" spans="1:11" s="1" customFormat="1" ht="69.75">
      <c r="A92" s="59" t="s">
        <v>23</v>
      </c>
      <c r="B92" s="16" t="s">
        <v>135</v>
      </c>
      <c r="C92" s="41">
        <v>30</v>
      </c>
      <c r="D92" s="41">
        <v>9.88631</v>
      </c>
      <c r="E92" s="53"/>
      <c r="F92" s="80"/>
      <c r="G92" s="87"/>
      <c r="H92" s="87"/>
      <c r="I92" s="87"/>
      <c r="J92" s="87"/>
      <c r="K92" s="87"/>
    </row>
    <row r="93" spans="1:11" s="1" customFormat="1" ht="46.5">
      <c r="A93" s="59" t="s">
        <v>49</v>
      </c>
      <c r="B93" s="16" t="s">
        <v>136</v>
      </c>
      <c r="C93" s="41">
        <v>50</v>
      </c>
      <c r="D93" s="52">
        <v>49.607</v>
      </c>
      <c r="E93" s="53"/>
      <c r="F93" s="80"/>
      <c r="G93" s="87"/>
      <c r="H93" s="87"/>
      <c r="I93" s="87"/>
      <c r="J93" s="87"/>
      <c r="K93" s="87"/>
    </row>
    <row r="94" spans="1:11" s="1" customFormat="1" ht="27.75" customHeight="1">
      <c r="A94" s="59" t="s">
        <v>50</v>
      </c>
      <c r="B94" s="10" t="s">
        <v>137</v>
      </c>
      <c r="C94" s="41">
        <v>15</v>
      </c>
      <c r="D94" s="52">
        <v>0</v>
      </c>
      <c r="E94" s="53">
        <v>9.2</v>
      </c>
      <c r="F94" s="80"/>
      <c r="G94" s="87"/>
      <c r="H94" s="87"/>
      <c r="I94" s="87"/>
      <c r="J94" s="87"/>
      <c r="K94" s="87"/>
    </row>
    <row r="95" spans="1:11" s="1" customFormat="1" ht="27" customHeight="1">
      <c r="A95" s="59" t="s">
        <v>51</v>
      </c>
      <c r="B95" s="10" t="s">
        <v>138</v>
      </c>
      <c r="C95" s="41">
        <v>30</v>
      </c>
      <c r="D95" s="52"/>
      <c r="E95" s="53">
        <v>17.8</v>
      </c>
      <c r="F95" s="80"/>
      <c r="G95" s="87"/>
      <c r="H95" s="87"/>
      <c r="I95" s="87"/>
      <c r="J95" s="87"/>
      <c r="K95" s="87"/>
    </row>
    <row r="96" spans="1:11" s="1" customFormat="1" ht="27.75" customHeight="1">
      <c r="A96" s="59" t="s">
        <v>46</v>
      </c>
      <c r="B96" s="10" t="s">
        <v>1</v>
      </c>
      <c r="C96" s="41">
        <v>44</v>
      </c>
      <c r="D96" s="52">
        <v>0</v>
      </c>
      <c r="E96" s="53">
        <v>23.7</v>
      </c>
      <c r="F96" s="89"/>
      <c r="G96" s="87"/>
      <c r="H96" s="87"/>
      <c r="I96" s="87"/>
      <c r="J96" s="87"/>
      <c r="K96" s="87"/>
    </row>
    <row r="97" spans="1:11" s="1" customFormat="1" ht="23.25">
      <c r="A97" s="69"/>
      <c r="B97" s="12" t="s">
        <v>3</v>
      </c>
      <c r="C97" s="38">
        <v>910.9</v>
      </c>
      <c r="D97" s="38">
        <v>92.19314</v>
      </c>
      <c r="E97" s="39">
        <v>96.685</v>
      </c>
      <c r="F97" s="89"/>
      <c r="G97" s="87"/>
      <c r="H97" s="87"/>
      <c r="I97" s="87"/>
      <c r="J97" s="87"/>
      <c r="K97" s="87"/>
    </row>
    <row r="98" spans="1:11" s="1" customFormat="1" ht="27.75" customHeight="1">
      <c r="A98" s="59" t="s">
        <v>31</v>
      </c>
      <c r="B98" s="10" t="s">
        <v>144</v>
      </c>
      <c r="C98" s="41">
        <v>240</v>
      </c>
      <c r="D98" s="52">
        <v>42.5886</v>
      </c>
      <c r="E98" s="53">
        <v>81.885</v>
      </c>
      <c r="F98" s="80"/>
      <c r="G98" s="87"/>
      <c r="H98" s="87"/>
      <c r="I98" s="87"/>
      <c r="J98" s="87"/>
      <c r="K98" s="87"/>
    </row>
    <row r="99" spans="1:11" s="1" customFormat="1" ht="26.25" customHeight="1">
      <c r="A99" s="59" t="s">
        <v>32</v>
      </c>
      <c r="B99" s="10" t="s">
        <v>145</v>
      </c>
      <c r="C99" s="41">
        <v>79.7</v>
      </c>
      <c r="D99" s="52">
        <v>49.60454</v>
      </c>
      <c r="E99" s="53">
        <v>3.6</v>
      </c>
      <c r="F99" s="80"/>
      <c r="G99" s="87"/>
      <c r="H99" s="87"/>
      <c r="I99" s="87"/>
      <c r="J99" s="87"/>
      <c r="K99" s="87"/>
    </row>
    <row r="100" spans="1:11" s="1" customFormat="1" ht="72.75" customHeight="1">
      <c r="A100" s="59" t="s">
        <v>69</v>
      </c>
      <c r="B100" s="10" t="s">
        <v>165</v>
      </c>
      <c r="C100" s="41">
        <v>580</v>
      </c>
      <c r="D100" s="52">
        <v>0</v>
      </c>
      <c r="E100" s="53"/>
      <c r="F100" s="80"/>
      <c r="G100" s="87"/>
      <c r="H100" s="87"/>
      <c r="I100" s="87"/>
      <c r="J100" s="87"/>
      <c r="K100" s="87"/>
    </row>
    <row r="101" spans="1:11" s="1" customFormat="1" ht="26.25" customHeight="1">
      <c r="A101" s="59">
        <v>250404</v>
      </c>
      <c r="B101" s="10" t="s">
        <v>1</v>
      </c>
      <c r="C101" s="41">
        <v>11.2</v>
      </c>
      <c r="D101" s="52">
        <v>0</v>
      </c>
      <c r="E101" s="53">
        <v>11.2</v>
      </c>
      <c r="F101" s="80"/>
      <c r="G101" s="87"/>
      <c r="H101" s="87"/>
      <c r="I101" s="87"/>
      <c r="J101" s="87"/>
      <c r="K101" s="87"/>
    </row>
    <row r="102" spans="1:11" s="1" customFormat="1" ht="23.25">
      <c r="A102" s="59"/>
      <c r="B102" s="12" t="s">
        <v>52</v>
      </c>
      <c r="C102" s="37">
        <v>388.9</v>
      </c>
      <c r="D102" s="38">
        <v>112.089</v>
      </c>
      <c r="E102" s="39">
        <v>73.5</v>
      </c>
      <c r="F102" s="89"/>
      <c r="G102" s="87"/>
      <c r="H102" s="87"/>
      <c r="I102" s="87"/>
      <c r="J102" s="87"/>
      <c r="K102" s="87"/>
    </row>
    <row r="103" spans="1:11" s="1" customFormat="1" ht="27" customHeight="1">
      <c r="A103" s="59" t="s">
        <v>53</v>
      </c>
      <c r="B103" s="10" t="s">
        <v>146</v>
      </c>
      <c r="C103" s="41">
        <v>70</v>
      </c>
      <c r="D103" s="52">
        <v>69.644</v>
      </c>
      <c r="E103" s="53"/>
      <c r="F103" s="80"/>
      <c r="G103" s="87"/>
      <c r="H103" s="87"/>
      <c r="I103" s="87"/>
      <c r="J103" s="87"/>
      <c r="K103" s="87"/>
    </row>
    <row r="104" spans="1:11" s="1" customFormat="1" ht="43.5" customHeight="1">
      <c r="A104" s="59" t="s">
        <v>4</v>
      </c>
      <c r="B104" s="10" t="s">
        <v>147</v>
      </c>
      <c r="C104" s="41">
        <v>313</v>
      </c>
      <c r="D104" s="52">
        <v>36.545</v>
      </c>
      <c r="E104" s="53">
        <v>73.5</v>
      </c>
      <c r="F104" s="80"/>
      <c r="G104" s="87"/>
      <c r="H104" s="87"/>
      <c r="I104" s="87"/>
      <c r="J104" s="87"/>
      <c r="K104" s="87"/>
    </row>
    <row r="105" spans="1:11" s="1" customFormat="1" ht="24">
      <c r="A105" s="59" t="s">
        <v>46</v>
      </c>
      <c r="B105" s="10" t="s">
        <v>1</v>
      </c>
      <c r="C105" s="41">
        <v>5.9</v>
      </c>
      <c r="D105" s="52">
        <v>5.9</v>
      </c>
      <c r="E105" s="53"/>
      <c r="F105" s="80"/>
      <c r="G105" s="87"/>
      <c r="H105" s="87"/>
      <c r="I105" s="87"/>
      <c r="J105" s="87"/>
      <c r="K105" s="87"/>
    </row>
    <row r="106" spans="1:11" s="1" customFormat="1" ht="28.5" customHeight="1">
      <c r="A106" s="59"/>
      <c r="B106" s="12" t="s">
        <v>54</v>
      </c>
      <c r="C106" s="37">
        <v>2294</v>
      </c>
      <c r="D106" s="38">
        <f>D107</f>
        <v>1273.17248</v>
      </c>
      <c r="E106" s="39">
        <v>874.9</v>
      </c>
      <c r="F106" s="79"/>
      <c r="G106" s="87"/>
      <c r="H106" s="87"/>
      <c r="I106" s="87"/>
      <c r="J106" s="87"/>
      <c r="K106" s="87"/>
    </row>
    <row r="107" spans="1:11" s="1" customFormat="1" ht="27" customHeight="1">
      <c r="A107" s="69" t="s">
        <v>24</v>
      </c>
      <c r="B107" s="20" t="s">
        <v>55</v>
      </c>
      <c r="C107" s="37">
        <v>2272.3</v>
      </c>
      <c r="D107" s="37">
        <f>D108+D109+D110+D111+D112+D113</f>
        <v>1273.17248</v>
      </c>
      <c r="E107" s="40">
        <v>874.9</v>
      </c>
      <c r="F107" s="104"/>
      <c r="G107" s="87"/>
      <c r="H107" s="87"/>
      <c r="I107" s="87"/>
      <c r="J107" s="87"/>
      <c r="K107" s="87"/>
    </row>
    <row r="108" spans="1:11" s="1" customFormat="1" ht="24.75" customHeight="1">
      <c r="A108" s="59" t="s">
        <v>25</v>
      </c>
      <c r="B108" s="21" t="s">
        <v>26</v>
      </c>
      <c r="C108" s="41">
        <v>1537.2</v>
      </c>
      <c r="D108" s="41">
        <v>914.055</v>
      </c>
      <c r="E108" s="42">
        <v>510</v>
      </c>
      <c r="F108" s="105"/>
      <c r="G108" s="87"/>
      <c r="H108" s="87"/>
      <c r="I108" s="87"/>
      <c r="J108" s="87"/>
      <c r="K108" s="87"/>
    </row>
    <row r="109" spans="1:11" s="1" customFormat="1" ht="27.75" customHeight="1">
      <c r="A109" s="59" t="s">
        <v>27</v>
      </c>
      <c r="B109" s="21" t="s">
        <v>140</v>
      </c>
      <c r="C109" s="41">
        <v>339.5</v>
      </c>
      <c r="D109" s="52">
        <v>86.9</v>
      </c>
      <c r="E109" s="53">
        <v>252.6</v>
      </c>
      <c r="F109" s="80"/>
      <c r="G109" s="87"/>
      <c r="H109" s="87"/>
      <c r="I109" s="87"/>
      <c r="J109" s="87"/>
      <c r="K109" s="87"/>
    </row>
    <row r="110" spans="1:11" s="1" customFormat="1" ht="46.5">
      <c r="A110" s="59" t="s">
        <v>28</v>
      </c>
      <c r="B110" s="21" t="s">
        <v>141</v>
      </c>
      <c r="C110" s="41">
        <v>177.8</v>
      </c>
      <c r="D110" s="41">
        <v>177.76343</v>
      </c>
      <c r="E110" s="53"/>
      <c r="F110" s="80"/>
      <c r="G110" s="87"/>
      <c r="H110" s="87"/>
      <c r="I110" s="87"/>
      <c r="J110" s="87"/>
      <c r="K110" s="87"/>
    </row>
    <row r="111" spans="1:11" s="1" customFormat="1" ht="28.5" customHeight="1">
      <c r="A111" s="59" t="s">
        <v>29</v>
      </c>
      <c r="B111" s="21" t="s">
        <v>142</v>
      </c>
      <c r="C111" s="41">
        <v>50</v>
      </c>
      <c r="D111" s="52">
        <v>50</v>
      </c>
      <c r="E111" s="53"/>
      <c r="F111" s="80"/>
      <c r="G111" s="87"/>
      <c r="H111" s="87"/>
      <c r="I111" s="87"/>
      <c r="J111" s="87"/>
      <c r="K111" s="87"/>
    </row>
    <row r="112" spans="1:11" s="1" customFormat="1" ht="27" customHeight="1">
      <c r="A112" s="59" t="s">
        <v>7</v>
      </c>
      <c r="B112" s="21" t="s">
        <v>143</v>
      </c>
      <c r="C112" s="41">
        <v>167.8</v>
      </c>
      <c r="D112" s="52">
        <v>22.754050000000007</v>
      </c>
      <c r="E112" s="53">
        <v>112.3</v>
      </c>
      <c r="F112" s="80"/>
      <c r="G112" s="87"/>
      <c r="H112" s="87"/>
      <c r="I112" s="87"/>
      <c r="J112" s="87"/>
      <c r="K112" s="87"/>
    </row>
    <row r="113" spans="1:11" s="1" customFormat="1" ht="24">
      <c r="A113" s="59" t="s">
        <v>46</v>
      </c>
      <c r="B113" s="10" t="s">
        <v>1</v>
      </c>
      <c r="C113" s="41">
        <v>21.7</v>
      </c>
      <c r="D113" s="52">
        <v>21.7</v>
      </c>
      <c r="E113" s="53"/>
      <c r="F113" s="80"/>
      <c r="G113" s="87"/>
      <c r="H113" s="87"/>
      <c r="I113" s="87"/>
      <c r="J113" s="87"/>
      <c r="K113" s="87"/>
    </row>
    <row r="114" spans="1:11" s="1" customFormat="1" ht="23.25">
      <c r="A114" s="59"/>
      <c r="B114" s="12" t="s">
        <v>56</v>
      </c>
      <c r="C114" s="37">
        <v>350</v>
      </c>
      <c r="D114" s="37">
        <v>242.4571</v>
      </c>
      <c r="E114" s="40">
        <v>36.4</v>
      </c>
      <c r="F114" s="103"/>
      <c r="G114" s="87"/>
      <c r="H114" s="87"/>
      <c r="I114" s="87"/>
      <c r="J114" s="87"/>
      <c r="K114" s="87"/>
    </row>
    <row r="115" spans="1:11" s="1" customFormat="1" ht="45" customHeight="1">
      <c r="A115" s="59" t="s">
        <v>57</v>
      </c>
      <c r="B115" s="21" t="s">
        <v>155</v>
      </c>
      <c r="C115" s="41">
        <v>150</v>
      </c>
      <c r="D115" s="52">
        <v>99.78</v>
      </c>
      <c r="E115" s="53">
        <v>30.8</v>
      </c>
      <c r="F115" s="80"/>
      <c r="G115" s="87"/>
      <c r="H115" s="87"/>
      <c r="I115" s="87"/>
      <c r="J115" s="87"/>
      <c r="K115" s="87"/>
    </row>
    <row r="116" spans="1:11" s="1" customFormat="1" ht="24">
      <c r="A116" s="59" t="s">
        <v>58</v>
      </c>
      <c r="B116" s="21" t="s">
        <v>59</v>
      </c>
      <c r="C116" s="41">
        <v>70</v>
      </c>
      <c r="D116" s="41">
        <v>58.36</v>
      </c>
      <c r="E116" s="53"/>
      <c r="F116" s="80"/>
      <c r="G116" s="87"/>
      <c r="H116" s="87"/>
      <c r="I116" s="87"/>
      <c r="J116" s="87"/>
      <c r="K116" s="87"/>
    </row>
    <row r="117" spans="1:11" s="1" customFormat="1" ht="24">
      <c r="A117" s="59" t="s">
        <v>5</v>
      </c>
      <c r="B117" s="21" t="s">
        <v>81</v>
      </c>
      <c r="C117" s="41">
        <v>22</v>
      </c>
      <c r="D117" s="52">
        <v>22</v>
      </c>
      <c r="E117" s="53"/>
      <c r="F117" s="80"/>
      <c r="G117" s="87"/>
      <c r="H117" s="87"/>
      <c r="I117" s="87"/>
      <c r="J117" s="87"/>
      <c r="K117" s="87"/>
    </row>
    <row r="118" spans="1:11" s="1" customFormat="1" ht="26.25" customHeight="1">
      <c r="A118" s="59" t="s">
        <v>37</v>
      </c>
      <c r="B118" s="21" t="s">
        <v>153</v>
      </c>
      <c r="C118" s="41">
        <v>5</v>
      </c>
      <c r="D118" s="52">
        <v>4.95</v>
      </c>
      <c r="E118" s="53"/>
      <c r="F118" s="80"/>
      <c r="G118" s="87"/>
      <c r="H118" s="87"/>
      <c r="I118" s="87"/>
      <c r="J118" s="87"/>
      <c r="K118" s="87"/>
    </row>
    <row r="119" spans="1:11" s="1" customFormat="1" ht="24">
      <c r="A119" s="59" t="s">
        <v>38</v>
      </c>
      <c r="B119" s="21" t="s">
        <v>60</v>
      </c>
      <c r="C119" s="41">
        <v>95</v>
      </c>
      <c r="D119" s="52">
        <v>49.4</v>
      </c>
      <c r="E119" s="53">
        <v>5.6</v>
      </c>
      <c r="F119" s="80"/>
      <c r="G119" s="87"/>
      <c r="H119" s="87"/>
      <c r="I119" s="87"/>
      <c r="J119" s="87"/>
      <c r="K119" s="87"/>
    </row>
    <row r="120" spans="1:11" s="1" customFormat="1" ht="24">
      <c r="A120" s="59" t="s">
        <v>61</v>
      </c>
      <c r="B120" s="21" t="s">
        <v>154</v>
      </c>
      <c r="C120" s="41">
        <v>8</v>
      </c>
      <c r="D120" s="52">
        <v>8</v>
      </c>
      <c r="E120" s="53"/>
      <c r="F120" s="80"/>
      <c r="G120" s="87"/>
      <c r="H120" s="87"/>
      <c r="I120" s="87"/>
      <c r="J120" s="87"/>
      <c r="K120" s="87"/>
    </row>
    <row r="121" spans="1:11" s="1" customFormat="1" ht="45" customHeight="1">
      <c r="A121" s="59"/>
      <c r="B121" s="12" t="s">
        <v>158</v>
      </c>
      <c r="C121" s="38">
        <v>126.6</v>
      </c>
      <c r="D121" s="38">
        <v>0</v>
      </c>
      <c r="E121" s="39">
        <v>26.7</v>
      </c>
      <c r="F121" s="89"/>
      <c r="G121" s="87"/>
      <c r="H121" s="87"/>
      <c r="I121" s="87"/>
      <c r="J121" s="87"/>
      <c r="K121" s="87"/>
    </row>
    <row r="122" spans="1:11" s="1" customFormat="1" ht="68.25" customHeight="1">
      <c r="A122" s="59" t="s">
        <v>94</v>
      </c>
      <c r="B122" s="10" t="s">
        <v>166</v>
      </c>
      <c r="C122" s="41">
        <v>99</v>
      </c>
      <c r="D122" s="38">
        <v>0</v>
      </c>
      <c r="E122" s="53"/>
      <c r="F122" s="80"/>
      <c r="G122" s="87"/>
      <c r="H122" s="87"/>
      <c r="I122" s="87"/>
      <c r="J122" s="87"/>
      <c r="K122" s="87"/>
    </row>
    <row r="123" spans="1:11" s="6" customFormat="1" ht="30" customHeight="1">
      <c r="A123" s="59" t="s">
        <v>46</v>
      </c>
      <c r="B123" s="10" t="s">
        <v>1</v>
      </c>
      <c r="C123" s="41">
        <v>27.6</v>
      </c>
      <c r="D123" s="52">
        <v>0</v>
      </c>
      <c r="E123" s="53">
        <v>26.7</v>
      </c>
      <c r="F123" s="80"/>
      <c r="G123" s="92"/>
      <c r="H123" s="92"/>
      <c r="I123" s="92"/>
      <c r="J123" s="92"/>
      <c r="K123" s="92"/>
    </row>
    <row r="124" spans="1:11" s="1" customFormat="1" ht="27.75" customHeight="1">
      <c r="A124" s="59"/>
      <c r="B124" s="12" t="s">
        <v>62</v>
      </c>
      <c r="C124" s="37">
        <v>499</v>
      </c>
      <c r="D124" s="38">
        <f>D125</f>
        <v>358.8288</v>
      </c>
      <c r="E124" s="39">
        <v>47.1</v>
      </c>
      <c r="F124" s="89"/>
      <c r="G124" s="87"/>
      <c r="H124" s="87"/>
      <c r="I124" s="87"/>
      <c r="J124" s="87"/>
      <c r="K124" s="87"/>
    </row>
    <row r="125" spans="1:11" s="1" customFormat="1" ht="28.5" customHeight="1">
      <c r="A125" s="59" t="s">
        <v>46</v>
      </c>
      <c r="B125" s="10" t="s">
        <v>1</v>
      </c>
      <c r="C125" s="41">
        <v>499</v>
      </c>
      <c r="D125" s="52">
        <v>358.8288</v>
      </c>
      <c r="E125" s="53">
        <v>47.1</v>
      </c>
      <c r="F125" s="89"/>
      <c r="G125" s="87"/>
      <c r="H125" s="87"/>
      <c r="I125" s="87"/>
      <c r="J125" s="87"/>
      <c r="K125" s="87"/>
    </row>
    <row r="126" spans="1:11" s="1" customFormat="1" ht="31.5" customHeight="1">
      <c r="A126" s="59"/>
      <c r="B126" s="12" t="s">
        <v>149</v>
      </c>
      <c r="C126" s="37">
        <v>763.55</v>
      </c>
      <c r="D126" s="38">
        <v>398.5</v>
      </c>
      <c r="E126" s="39">
        <v>115.7</v>
      </c>
      <c r="F126" s="89"/>
      <c r="G126" s="87"/>
      <c r="H126" s="87"/>
      <c r="I126" s="87"/>
      <c r="J126" s="87"/>
      <c r="K126" s="87"/>
    </row>
    <row r="127" spans="1:11" s="1" customFormat="1" ht="32.25" customHeight="1">
      <c r="A127" s="59" t="s">
        <v>63</v>
      </c>
      <c r="B127" s="21" t="s">
        <v>148</v>
      </c>
      <c r="C127" s="41">
        <v>763.55</v>
      </c>
      <c r="D127" s="52">
        <v>398.5</v>
      </c>
      <c r="E127" s="53">
        <v>115.7</v>
      </c>
      <c r="F127" s="89"/>
      <c r="G127" s="87"/>
      <c r="H127" s="87"/>
      <c r="I127" s="87"/>
      <c r="J127" s="87"/>
      <c r="K127" s="87"/>
    </row>
    <row r="128" spans="1:11" s="31" customFormat="1" ht="47.25" customHeight="1">
      <c r="A128" s="70"/>
      <c r="B128" s="22" t="s">
        <v>156</v>
      </c>
      <c r="C128" s="43">
        <v>763.55</v>
      </c>
      <c r="D128" s="57">
        <v>398.5</v>
      </c>
      <c r="E128" s="58">
        <v>115.7</v>
      </c>
      <c r="F128" s="106"/>
      <c r="G128" s="107"/>
      <c r="H128" s="107"/>
      <c r="I128" s="107"/>
      <c r="J128" s="107"/>
      <c r="K128" s="107"/>
    </row>
    <row r="129" spans="1:11" s="1" customFormat="1" ht="53.25" customHeight="1">
      <c r="A129" s="59"/>
      <c r="B129" s="12" t="s">
        <v>150</v>
      </c>
      <c r="C129" s="37">
        <v>191.5</v>
      </c>
      <c r="D129" s="37">
        <v>140.8</v>
      </c>
      <c r="E129" s="53"/>
      <c r="F129" s="80"/>
      <c r="G129" s="87"/>
      <c r="H129" s="87"/>
      <c r="I129" s="87"/>
      <c r="J129" s="87"/>
      <c r="K129" s="87"/>
    </row>
    <row r="130" spans="1:11" s="1" customFormat="1" ht="62.25" customHeight="1">
      <c r="A130" s="59" t="s">
        <v>64</v>
      </c>
      <c r="B130" s="10" t="s">
        <v>130</v>
      </c>
      <c r="C130" s="41">
        <v>150</v>
      </c>
      <c r="D130" s="52">
        <v>140.8</v>
      </c>
      <c r="E130" s="53"/>
      <c r="F130" s="80"/>
      <c r="G130" s="87"/>
      <c r="H130" s="87"/>
      <c r="I130" s="87"/>
      <c r="J130" s="87"/>
      <c r="K130" s="87"/>
    </row>
    <row r="131" spans="1:11" s="1" customFormat="1" ht="36.75" customHeight="1">
      <c r="A131" s="59"/>
      <c r="B131" s="22" t="s">
        <v>163</v>
      </c>
      <c r="C131" s="43">
        <v>150</v>
      </c>
      <c r="D131" s="57">
        <v>140.8</v>
      </c>
      <c r="E131" s="53"/>
      <c r="F131" s="80"/>
      <c r="G131" s="87"/>
      <c r="H131" s="87"/>
      <c r="I131" s="87"/>
      <c r="J131" s="87"/>
      <c r="K131" s="87"/>
    </row>
    <row r="132" spans="1:11" s="1" customFormat="1" ht="34.5" customHeight="1">
      <c r="A132" s="59" t="s">
        <v>8</v>
      </c>
      <c r="B132" s="21" t="s">
        <v>9</v>
      </c>
      <c r="C132" s="41">
        <v>41.5</v>
      </c>
      <c r="D132" s="38">
        <v>0</v>
      </c>
      <c r="E132" s="53"/>
      <c r="F132" s="80"/>
      <c r="G132" s="87"/>
      <c r="H132" s="87"/>
      <c r="I132" s="87"/>
      <c r="J132" s="87"/>
      <c r="K132" s="87"/>
    </row>
    <row r="133" spans="1:11" s="1" customFormat="1" ht="28.5" customHeight="1">
      <c r="A133" s="69"/>
      <c r="B133" s="12" t="s">
        <v>6</v>
      </c>
      <c r="C133" s="37">
        <v>159.7</v>
      </c>
      <c r="D133" s="37">
        <v>130.7</v>
      </c>
      <c r="E133" s="53"/>
      <c r="F133" s="80"/>
      <c r="G133" s="87"/>
      <c r="H133" s="87"/>
      <c r="I133" s="87"/>
      <c r="J133" s="87"/>
      <c r="K133" s="87"/>
    </row>
    <row r="134" spans="1:11" s="1" customFormat="1" ht="74.25" customHeight="1">
      <c r="A134" s="59" t="s">
        <v>64</v>
      </c>
      <c r="B134" s="10" t="s">
        <v>167</v>
      </c>
      <c r="C134" s="41">
        <v>85</v>
      </c>
      <c r="D134" s="52">
        <v>56</v>
      </c>
      <c r="E134" s="53"/>
      <c r="F134" s="80"/>
      <c r="G134" s="87"/>
      <c r="H134" s="87"/>
      <c r="I134" s="87"/>
      <c r="J134" s="87"/>
      <c r="K134" s="87"/>
    </row>
    <row r="135" spans="1:11" s="1" customFormat="1" ht="27" customHeight="1">
      <c r="A135" s="59" t="s">
        <v>46</v>
      </c>
      <c r="B135" s="21" t="s">
        <v>43</v>
      </c>
      <c r="C135" s="41">
        <v>74.7</v>
      </c>
      <c r="D135" s="52">
        <v>74.7</v>
      </c>
      <c r="E135" s="53"/>
      <c r="F135" s="80"/>
      <c r="G135" s="87"/>
      <c r="H135" s="87"/>
      <c r="I135" s="87"/>
      <c r="J135" s="87"/>
      <c r="K135" s="87"/>
    </row>
    <row r="136" spans="1:11" s="1" customFormat="1" ht="70.5" customHeight="1">
      <c r="A136" s="59" t="s">
        <v>65</v>
      </c>
      <c r="B136" s="12" t="s">
        <v>161</v>
      </c>
      <c r="C136" s="37">
        <f>C137+C138</f>
        <v>60</v>
      </c>
      <c r="D136" s="37">
        <f>D137+D138</f>
        <v>30</v>
      </c>
      <c r="E136" s="42">
        <f>E137+E138</f>
        <v>0</v>
      </c>
      <c r="F136" s="80"/>
      <c r="G136" s="87"/>
      <c r="H136" s="87"/>
      <c r="I136" s="87"/>
      <c r="J136" s="87"/>
      <c r="K136" s="87"/>
    </row>
    <row r="137" spans="1:11" s="1" customFormat="1" ht="30.75" customHeight="1">
      <c r="A137" s="120"/>
      <c r="B137" s="21" t="s">
        <v>159</v>
      </c>
      <c r="C137" s="52">
        <v>30</v>
      </c>
      <c r="D137" s="52"/>
      <c r="E137" s="53"/>
      <c r="F137" s="79"/>
      <c r="G137" s="87"/>
      <c r="H137" s="87"/>
      <c r="I137" s="87"/>
      <c r="J137" s="87"/>
      <c r="K137" s="87"/>
    </row>
    <row r="138" spans="1:11" s="1" customFormat="1" ht="31.5" customHeight="1" thickBot="1">
      <c r="A138" s="121"/>
      <c r="B138" s="109" t="s">
        <v>160</v>
      </c>
      <c r="C138" s="110">
        <v>30</v>
      </c>
      <c r="D138" s="110">
        <v>30</v>
      </c>
      <c r="E138" s="111"/>
      <c r="F138" s="79"/>
      <c r="G138" s="87"/>
      <c r="H138" s="87"/>
      <c r="I138" s="87"/>
      <c r="J138" s="87"/>
      <c r="K138" s="87"/>
    </row>
    <row r="139" spans="1:11" s="8" customFormat="1" ht="54.75" customHeight="1">
      <c r="A139" s="78"/>
      <c r="B139" s="119" t="s">
        <v>168</v>
      </c>
      <c r="C139" s="44">
        <f>C140+C142</f>
        <v>1213.2</v>
      </c>
      <c r="D139" s="26">
        <f>D140+D142</f>
        <v>693.3526999999999</v>
      </c>
      <c r="E139" s="67" t="s">
        <v>157</v>
      </c>
      <c r="F139" s="108"/>
      <c r="G139" s="96"/>
      <c r="H139" s="96"/>
      <c r="I139" s="96"/>
      <c r="J139" s="96"/>
      <c r="K139" s="96"/>
    </row>
    <row r="140" spans="1:11" s="8" customFormat="1" ht="39" customHeight="1">
      <c r="A140" s="69"/>
      <c r="B140" s="12" t="s">
        <v>129</v>
      </c>
      <c r="C140" s="45">
        <v>303.2</v>
      </c>
      <c r="D140" s="34">
        <f>D141</f>
        <v>196.76079</v>
      </c>
      <c r="E140" s="47"/>
      <c r="F140" s="108"/>
      <c r="G140" s="96"/>
      <c r="H140" s="96"/>
      <c r="I140" s="96"/>
      <c r="J140" s="96"/>
      <c r="K140" s="96"/>
    </row>
    <row r="141" spans="1:11" s="3" customFormat="1" ht="116.25" customHeight="1">
      <c r="A141" s="59" t="s">
        <v>66</v>
      </c>
      <c r="B141" s="30" t="s">
        <v>169</v>
      </c>
      <c r="C141" s="46">
        <v>303.2</v>
      </c>
      <c r="D141" s="32">
        <v>196.76079</v>
      </c>
      <c r="E141" s="33"/>
      <c r="F141" s="80"/>
      <c r="G141" s="91"/>
      <c r="H141" s="91"/>
      <c r="I141" s="91"/>
      <c r="J141" s="91"/>
      <c r="K141" s="91"/>
    </row>
    <row r="142" spans="1:11" s="8" customFormat="1" ht="30" customHeight="1">
      <c r="A142" s="69"/>
      <c r="B142" s="12" t="s">
        <v>62</v>
      </c>
      <c r="C142" s="36">
        <v>910</v>
      </c>
      <c r="D142" s="34">
        <f>D143</f>
        <v>496.59191</v>
      </c>
      <c r="E142" s="35">
        <v>62.677</v>
      </c>
      <c r="F142" s="108"/>
      <c r="G142" s="96"/>
      <c r="H142" s="96"/>
      <c r="I142" s="96"/>
      <c r="J142" s="96"/>
      <c r="K142" s="96"/>
    </row>
    <row r="143" spans="1:11" s="6" customFormat="1" ht="75" customHeight="1" thickBot="1">
      <c r="A143" s="112" t="s">
        <v>46</v>
      </c>
      <c r="B143" s="113" t="s">
        <v>170</v>
      </c>
      <c r="C143" s="114">
        <v>910</v>
      </c>
      <c r="D143" s="115">
        <v>496.59191</v>
      </c>
      <c r="E143" s="116">
        <v>62.677</v>
      </c>
      <c r="F143" s="80"/>
      <c r="G143" s="92"/>
      <c r="H143" s="92"/>
      <c r="I143" s="92"/>
      <c r="J143" s="92"/>
      <c r="K143" s="92"/>
    </row>
    <row r="144" spans="1:11" s="1" customFormat="1" ht="20.25">
      <c r="A144" s="9"/>
      <c r="B144" s="4"/>
      <c r="F144" s="87"/>
      <c r="G144" s="87"/>
      <c r="H144" s="87"/>
      <c r="I144" s="87"/>
      <c r="J144" s="87"/>
      <c r="K144" s="87"/>
    </row>
    <row r="145" spans="1:11" s="1" customFormat="1" ht="20.25" customHeight="1">
      <c r="A145" s="9"/>
      <c r="B145" s="4"/>
      <c r="F145" s="87"/>
      <c r="G145" s="87"/>
      <c r="H145" s="87"/>
      <c r="I145" s="87"/>
      <c r="J145" s="87"/>
      <c r="K145" s="87"/>
    </row>
    <row r="146" spans="1:11" s="1" customFormat="1" ht="20.25">
      <c r="A146" s="9"/>
      <c r="F146" s="87"/>
      <c r="G146" s="87"/>
      <c r="H146" s="87"/>
      <c r="I146" s="87"/>
      <c r="J146" s="87"/>
      <c r="K146" s="87"/>
    </row>
    <row r="147" s="1" customFormat="1" ht="20.25">
      <c r="A147" s="9"/>
    </row>
    <row r="148" s="1" customFormat="1" ht="20.25">
      <c r="A148" s="9"/>
    </row>
  </sheetData>
  <sheetProtection selectLockedCells="1" selectUnlockedCells="1"/>
  <mergeCells count="2">
    <mergeCell ref="A137:A138"/>
    <mergeCell ref="A1:E1"/>
  </mergeCells>
  <printOptions/>
  <pageMargins left="0.85" right="0.33" top="0.42" bottom="0.2" header="0.33" footer="0.2"/>
  <pageSetup fitToHeight="4" horizontalDpi="600" verticalDpi="600" orientation="portrait" paperSize="9" scale="54" r:id="rId1"/>
  <rowBreaks count="3" manualBreakCount="3">
    <brk id="39" max="4" man="1"/>
    <brk id="69" max="4" man="1"/>
    <brk id="1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Kravchenko_M</cp:lastModifiedBy>
  <cp:lastPrinted>2014-03-20T08:50:07Z</cp:lastPrinted>
  <dcterms:created xsi:type="dcterms:W3CDTF">2014-02-05T15:30:21Z</dcterms:created>
  <dcterms:modified xsi:type="dcterms:W3CDTF">2014-03-20T12:26:42Z</dcterms:modified>
  <cp:category/>
  <cp:version/>
  <cp:contentType/>
  <cp:contentStatus/>
</cp:coreProperties>
</file>