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8870" windowHeight="12645" activeTab="0"/>
  </bookViews>
  <sheets>
    <sheet name="Доходи та видатки" sheetId="1" r:id="rId1"/>
  </sheets>
  <definedNames>
    <definedName name="_xlnm.Print_Area" localSheetId="0">'Доходи та видатки'!$A$1:$F$328</definedName>
  </definedNames>
  <calcPr fullCalcOnLoad="1" refMode="R1C1"/>
</workbook>
</file>

<file path=xl/sharedStrings.xml><?xml version="1.0" encoding="utf-8"?>
<sst xmlns="http://schemas.openxmlformats.org/spreadsheetml/2006/main" count="522" uniqueCount="377">
  <si>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</si>
  <si>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</si>
  <si>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</si>
  <si>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</si>
  <si>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</si>
  <si>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</si>
  <si>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</si>
  <si>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</si>
  <si>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</si>
  <si>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</si>
  <si>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</si>
  <si>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</si>
  <si>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</si>
  <si>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</si>
  <si>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</si>
  <si>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</si>
  <si>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</si>
  <si>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</si>
  <si>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</si>
  <si>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</si>
  <si>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</si>
  <si>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</si>
  <si>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</si>
  <si>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</si>
  <si>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</si>
  <si>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</si>
  <si>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</si>
  <si>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</si>
  <si>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</si>
  <si>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</si>
  <si>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</si>
  <si>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</si>
  <si>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</si>
  <si>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</si>
  <si>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</si>
  <si>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</si>
  <si>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</si>
  <si>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</si>
  <si>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</si>
  <si>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</si>
  <si>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</si>
  <si>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</si>
  <si>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</si>
  <si>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</si>
  <si>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</si>
  <si>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</si>
  <si>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</si>
  <si>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</si>
  <si>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</si>
  <si>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</si>
  <si>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</si>
  <si>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</si>
  <si>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</si>
  <si>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</si>
  <si>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</si>
  <si>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</si>
  <si>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</si>
  <si>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</si>
  <si>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</si>
  <si>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</si>
  <si>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</si>
  <si>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</si>
  <si>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</si>
  <si>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</si>
  <si>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</si>
  <si>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</si>
  <si>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</si>
  <si>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</si>
  <si>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</si>
  <si>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</si>
  <si>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</si>
  <si>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</si>
  <si>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</si>
  <si>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</si>
  <si>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</si>
  <si>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</si>
  <si>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</si>
  <si>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</si>
  <si>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</si>
  <si>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</si>
  <si>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</si>
  <si>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</si>
  <si>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</si>
  <si>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</si>
  <si>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</si>
  <si>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</si>
  <si>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</si>
  <si>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</si>
  <si>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</si>
  <si>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</si>
  <si>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</si>
  <si>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</si>
  <si>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</si>
  <si>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</si>
  <si>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</si>
  <si>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</si>
  <si>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</si>
  <si>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</si>
  <si>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</si>
  <si>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</si>
  <si>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</si>
  <si>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</si>
  <si>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</si>
  <si>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</si>
  <si>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</si>
  <si>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</si>
  <si>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</si>
  <si>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</si>
  <si>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</si>
  <si>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</si>
  <si>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</si>
  <si>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</si>
  <si>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</si>
  <si>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</si>
  <si>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</si>
  <si>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</si>
  <si>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</si>
  <si>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</si>
  <si>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</si>
  <si>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</si>
  <si>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</si>
  <si>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</si>
  <si>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</si>
  <si>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</si>
  <si>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</si>
  <si>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</si>
  <si>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</si>
  <si>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</si>
  <si>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</si>
  <si>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</si>
  <si>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</si>
  <si>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</si>
  <si>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</si>
  <si>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</si>
  <si>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</si>
  <si>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</si>
  <si>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</si>
  <si>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</si>
  <si>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</si>
  <si>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</si>
  <si>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</si>
  <si>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</si>
  <si>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</si>
  <si>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</si>
  <si>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</si>
  <si>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</si>
  <si>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</si>
  <si>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</si>
  <si>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</si>
  <si>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</si>
  <si>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</si>
  <si>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</si>
  <si>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</si>
  <si>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</si>
  <si>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</si>
  <si>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</si>
  <si>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</si>
  <si>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</si>
  <si>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</si>
  <si>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</si>
  <si>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</si>
  <si>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</si>
  <si>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</si>
  <si>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</si>
  <si>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</si>
  <si>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</si>
  <si>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</si>
  <si>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</si>
  <si>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</si>
  <si>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</si>
  <si>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</si>
  <si>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</si>
  <si>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</si>
  <si>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</si>
  <si>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</si>
  <si>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</si>
  <si>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</si>
  <si>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</si>
  <si>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</si>
  <si>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</si>
  <si>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</si>
  <si>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</si>
  <si>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</si>
  <si>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</si>
  <si>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</si>
  <si>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</si>
  <si>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</si>
  <si>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</si>
  <si>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</si>
  <si>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</si>
  <si>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</si>
  <si>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</si>
  <si>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</si>
  <si>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</si>
  <si>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</si>
  <si>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</si>
  <si>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</si>
  <si>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</si>
  <si>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</si>
  <si>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</si>
  <si>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</si>
  <si>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</si>
  <si>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</si>
  <si>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</si>
  <si>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</si>
  <si>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</si>
  <si>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</si>
  <si>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</si>
  <si>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</si>
  <si>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</si>
  <si>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</si>
  <si>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</si>
  <si>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</si>
  <si>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</si>
  <si>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</si>
  <si>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</si>
  <si>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</si>
  <si>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</si>
  <si>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</si>
  <si>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</si>
  <si>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</si>
  <si>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</si>
  <si>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</si>
  <si>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</si>
  <si>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</si>
  <si>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</si>
  <si>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</si>
  <si>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</si>
  <si>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</si>
  <si>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</si>
  <si>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</si>
  <si>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</si>
  <si>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</si>
  <si>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</si>
  <si>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</si>
  <si>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</si>
  <si>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</si>
  <si>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</si>
  <si>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</si>
  <si>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</si>
  <si>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</si>
  <si>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</si>
  <si>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</si>
  <si>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</si>
  <si>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</si>
  <si>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</si>
  <si>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</si>
  <si>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</si>
  <si>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</si>
  <si>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</si>
  <si>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</si>
  <si>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</si>
  <si>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</si>
  <si>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</si>
  <si>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</si>
  <si>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</si>
  <si>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</si>
  <si>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</si>
  <si>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</si>
  <si>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</si>
  <si>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</si>
  <si>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</si>
  <si>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</si>
  <si>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</si>
  <si>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</si>
  <si>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</si>
  <si>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</si>
  <si>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</si>
  <si>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</si>
  <si>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</si>
  <si>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</si>
  <si>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</si>
  <si>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</si>
  <si>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</si>
  <si>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</si>
  <si>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</si>
  <si>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</si>
  <si>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</si>
  <si>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</si>
  <si>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</si>
  <si>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</si>
  <si>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</si>
  <si>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</si>
  <si>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</si>
  <si>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</si>
  <si>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</si>
  <si>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</si>
  <si>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</si>
  <si>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</si>
  <si>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</si>
  <si>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</si>
  <si>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</si>
  <si>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</si>
  <si>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</si>
  <si>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</si>
  <si>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</si>
  <si>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</si>
  <si>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</si>
  <si>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</si>
  <si>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</si>
  <si>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</si>
  <si>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</si>
  <si>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</si>
  <si>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</si>
  <si>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</si>
  <si>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</si>
  <si>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</si>
  <si>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</si>
  <si>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</si>
  <si>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</si>
  <si>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</si>
  <si>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</si>
  <si>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</si>
  <si>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</si>
  <si>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</si>
  <si>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</si>
  <si>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</si>
  <si>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</si>
  <si>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</si>
  <si>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</si>
  <si>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</si>
  <si>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</si>
  <si>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</si>
  <si>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</si>
  <si>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</si>
  <si>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</si>
  <si>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</si>
  <si>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</si>
  <si>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</si>
  <si>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</si>
  <si>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</si>
  <si>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</si>
  <si>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</si>
  <si>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</si>
  <si>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</si>
  <si>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</si>
  <si>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</si>
  <si>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</si>
  <si>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Надходження коштів з рахунків виборчих фондів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</si>
  <si>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</si>
  <si>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від Державного фонду дорогоцінних металів і дорогоцінного каміння  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</si>
  <si>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</si>
  <si>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</si>
  <si>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</si>
  <si>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повернення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</si>
  <si>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</si>
  <si>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</si>
  <si>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</si>
  <si>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</si>
  <si>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</si>
  <si>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</si>
  <si>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</si>
  <si>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</si>
  <si>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</si>
  <si>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</si>
  <si>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7500</t>
  </si>
  <si>
    <t>Зв`язок, телекомунікації та інформатика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</si>
  <si>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</si>
  <si>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</si>
  <si>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</si>
  <si>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</si>
  <si>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</si>
  <si>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</si>
  <si>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</si>
  <si>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</si>
  <si>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9100</t>
  </si>
  <si>
    <t>Дотації з місцевого бюджету іншим бюджетам</t>
  </si>
  <si>
    <t>9200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</si>
  <si>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</si>
  <si>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</si>
  <si>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</si>
  <si>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</si>
  <si>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</si>
  <si>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8300</t>
  </si>
  <si>
    <t>Охорона навколишнього природного середовища</t>
  </si>
  <si>
    <t>Оперативна інформація про доходи та видатки  бюджету міста Кропивницького                                                                                                 за період з 01.01.2020 р. по 31.12.2020 р.</t>
  </si>
  <si>
    <t>Будівництво інших об`єктів комунальної власності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</si>
</sst>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43" fontId="39" fillId="0" borderId="0" xfId="69" applyFont="1" applyAlignment="1">
      <alignment horizontal="center" wrapText="1" shrinkToFit="1"/>
    </xf>
    <xf numFmtId="43" fontId="39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43" fontId="29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43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0" fontId="22" fillId="34" borderId="0" xfId="0" applyFont="1" applyFill="1" applyAlignment="1">
      <alignment/>
    </xf>
    <xf numFmtId="183" fontId="29" fillId="34" borderId="10" xfId="69" applyNumberFormat="1" applyFont="1" applyFill="1" applyBorder="1" applyAlignment="1">
      <alignment vertic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22" fillId="0" borderId="0" xfId="69" applyNumberFormat="1" applyFont="1" applyAlignment="1">
      <alignment horizontal="center" vertical="center" wrapText="1"/>
    </xf>
    <xf numFmtId="183" fontId="22" fillId="34" borderId="0" xfId="69" applyNumberFormat="1" applyFont="1" applyFill="1" applyAlignment="1">
      <alignment/>
    </xf>
    <xf numFmtId="183" fontId="22" fillId="0" borderId="0" xfId="69" applyNumberFormat="1" applyFont="1" applyAlignment="1" quotePrefix="1">
      <alignment/>
    </xf>
    <xf numFmtId="181" fontId="0" fillId="0" borderId="10" xfId="0" applyNumberFormat="1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1" fontId="29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1" fontId="0" fillId="0" borderId="10" xfId="0" applyNumberForma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1" fontId="29" fillId="33" borderId="10" xfId="0" applyNumberFormat="1" applyFont="1" applyFill="1" applyBorder="1" applyAlignment="1">
      <alignment vertical="center" wrapText="1"/>
    </xf>
    <xf numFmtId="181" fontId="0" fillId="0" borderId="10" xfId="0" applyNumberFormat="1" applyBorder="1" applyAlignment="1">
      <alignment vertical="center" wrapText="1"/>
    </xf>
    <xf numFmtId="183" fontId="29" fillId="35" borderId="10" xfId="69" applyNumberFormat="1" applyFont="1" applyFill="1" applyBorder="1" applyAlignment="1">
      <alignment vertical="center" wrapText="1"/>
    </xf>
    <xf numFmtId="0" fontId="40" fillId="0" borderId="11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tabSelected="1" view="pageBreakPreview" zoomScale="60" workbookViewId="0" topLeftCell="A1">
      <selection activeCell="J25" sqref="J25"/>
    </sheetView>
  </sheetViews>
  <sheetFormatPr defaultColWidth="9.140625" defaultRowHeight="12.75"/>
  <cols>
    <col min="1" max="1" width="0.13671875" style="0" customWidth="1"/>
    <col min="2" max="2" width="14.421875" style="0" customWidth="1"/>
    <col min="3" max="3" width="65.00390625" style="6" customWidth="1"/>
    <col min="4" max="4" width="18.57421875" style="16" customWidth="1"/>
    <col min="5" max="5" width="17.8515625" style="16" customWidth="1"/>
    <col min="6" max="6" width="19.57421875" style="16" customWidth="1"/>
    <col min="7" max="7" width="15.421875" style="29" customWidth="1"/>
    <col min="8" max="8" width="9.140625" style="30" customWidth="1"/>
  </cols>
  <sheetData>
    <row r="1" spans="1:6" ht="37.5" customHeight="1">
      <c r="A1" s="59" t="s">
        <v>375</v>
      </c>
      <c r="B1" s="59"/>
      <c r="C1" s="59"/>
      <c r="D1" s="59"/>
      <c r="E1" s="59"/>
      <c r="F1" s="59"/>
    </row>
    <row r="2" spans="1:6" ht="5.25" customHeight="1">
      <c r="A2" s="8"/>
      <c r="B2" s="8"/>
      <c r="C2" s="13"/>
      <c r="D2" s="14"/>
      <c r="E2" s="14"/>
      <c r="F2" s="14"/>
    </row>
    <row r="3" spans="1:6" ht="15.75" customHeight="1">
      <c r="A3" s="8"/>
      <c r="B3" s="8"/>
      <c r="C3" s="59" t="s">
        <v>265</v>
      </c>
      <c r="D3" s="59"/>
      <c r="E3" s="59"/>
      <c r="F3" s="14"/>
    </row>
    <row r="4" spans="1:6" ht="6.75" customHeight="1">
      <c r="A4" s="7"/>
      <c r="B4" s="7"/>
      <c r="C4" s="13"/>
      <c r="D4" s="15"/>
      <c r="E4" s="15"/>
      <c r="F4" s="15"/>
    </row>
    <row r="5" spans="1:6" ht="13.5" customHeight="1">
      <c r="A5" s="7"/>
      <c r="B5" s="61" t="s">
        <v>43</v>
      </c>
      <c r="C5" s="61"/>
      <c r="D5" s="61"/>
      <c r="E5" s="61"/>
      <c r="F5" s="61"/>
    </row>
    <row r="6" ht="12.75">
      <c r="F6" s="25" t="s">
        <v>42</v>
      </c>
    </row>
    <row r="7" spans="1:8" s="5" customFormat="1" ht="26.25" customHeight="1">
      <c r="A7" s="3"/>
      <c r="B7" s="4" t="s">
        <v>0</v>
      </c>
      <c r="C7" s="1" t="s">
        <v>190</v>
      </c>
      <c r="D7" s="17" t="s">
        <v>273</v>
      </c>
      <c r="E7" s="17" t="s">
        <v>1</v>
      </c>
      <c r="F7" s="17" t="s">
        <v>276</v>
      </c>
      <c r="G7" s="40"/>
      <c r="H7" s="31"/>
    </row>
    <row r="8" spans="1:6" ht="12.75">
      <c r="A8" s="2"/>
      <c r="B8" s="18">
        <v>10000000</v>
      </c>
      <c r="C8" s="10" t="s">
        <v>2</v>
      </c>
      <c r="D8" s="43">
        <v>1608795.896</v>
      </c>
      <c r="E8" s="43">
        <v>1560061.5988799997</v>
      </c>
      <c r="F8" s="38">
        <f aca="true" t="shared" si="0" ref="F8:F71">IF(D8=0,0,E8/D8*100)</f>
        <v>96.97075948284242</v>
      </c>
    </row>
    <row r="9" spans="1:6" ht="25.5">
      <c r="A9" s="2"/>
      <c r="B9" s="18">
        <v>11000000</v>
      </c>
      <c r="C9" s="10" t="s">
        <v>3</v>
      </c>
      <c r="D9" s="43">
        <v>1126123.055</v>
      </c>
      <c r="E9" s="43">
        <v>1068641.28822</v>
      </c>
      <c r="F9" s="38">
        <f t="shared" si="0"/>
        <v>94.89560518943465</v>
      </c>
    </row>
    <row r="10" spans="1:6" ht="12.75">
      <c r="A10" s="2"/>
      <c r="B10" s="18">
        <v>11010000</v>
      </c>
      <c r="C10" s="10" t="s">
        <v>4</v>
      </c>
      <c r="D10" s="43">
        <v>1125293.055</v>
      </c>
      <c r="E10" s="43">
        <v>1065630.89997</v>
      </c>
      <c r="F10" s="38">
        <f t="shared" si="0"/>
        <v>94.69807844588537</v>
      </c>
    </row>
    <row r="11" spans="1:6" ht="23.25" customHeight="1">
      <c r="A11" s="2"/>
      <c r="B11" s="18">
        <v>11010100</v>
      </c>
      <c r="C11" s="10" t="s">
        <v>5</v>
      </c>
      <c r="D11" s="43">
        <v>957086.5</v>
      </c>
      <c r="E11" s="43">
        <v>900164.7217999999</v>
      </c>
      <c r="F11" s="38">
        <f t="shared" si="0"/>
        <v>94.05259835970938</v>
      </c>
    </row>
    <row r="12" spans="1:6" ht="39" customHeight="1">
      <c r="A12" s="2"/>
      <c r="B12" s="18">
        <v>11010200</v>
      </c>
      <c r="C12" s="10" t="s">
        <v>6</v>
      </c>
      <c r="D12" s="43">
        <v>110483.2</v>
      </c>
      <c r="E12" s="43">
        <v>111417.30052</v>
      </c>
      <c r="F12" s="38">
        <f t="shared" si="0"/>
        <v>100.84546837890286</v>
      </c>
    </row>
    <row r="13" spans="1:6" ht="25.5">
      <c r="A13" s="2"/>
      <c r="B13" s="18">
        <v>11010400</v>
      </c>
      <c r="C13" s="10" t="s">
        <v>7</v>
      </c>
      <c r="D13" s="43">
        <v>45404.455</v>
      </c>
      <c r="E13" s="43">
        <v>40675.78115</v>
      </c>
      <c r="F13" s="38">
        <f t="shared" si="0"/>
        <v>89.58544078989607</v>
      </c>
    </row>
    <row r="14" spans="1:6" ht="24.75" customHeight="1">
      <c r="A14" s="2"/>
      <c r="B14" s="18">
        <v>11010500</v>
      </c>
      <c r="C14" s="10" t="s">
        <v>8</v>
      </c>
      <c r="D14" s="43">
        <v>12318.9</v>
      </c>
      <c r="E14" s="43">
        <v>13373.0965</v>
      </c>
      <c r="F14" s="38">
        <f t="shared" si="0"/>
        <v>108.55755384003443</v>
      </c>
    </row>
    <row r="15" spans="1:6" ht="39" customHeight="1">
      <c r="A15" s="2"/>
      <c r="B15" s="18">
        <v>11010900</v>
      </c>
      <c r="C15" s="10" t="s">
        <v>197</v>
      </c>
      <c r="D15" s="43">
        <v>0</v>
      </c>
      <c r="E15" s="43">
        <v>0</v>
      </c>
      <c r="F15" s="38">
        <f t="shared" si="0"/>
        <v>0</v>
      </c>
    </row>
    <row r="16" spans="1:6" ht="12.75">
      <c r="A16" s="2"/>
      <c r="B16" s="18">
        <v>11020000</v>
      </c>
      <c r="C16" s="10" t="s">
        <v>9</v>
      </c>
      <c r="D16" s="43">
        <v>830</v>
      </c>
      <c r="E16" s="43">
        <v>3010.38825</v>
      </c>
      <c r="F16" s="38">
        <f t="shared" si="0"/>
        <v>362.6973795180723</v>
      </c>
    </row>
    <row r="17" spans="1:6" ht="12" customHeight="1">
      <c r="A17" s="2"/>
      <c r="B17" s="18">
        <v>11020200</v>
      </c>
      <c r="C17" s="10" t="s">
        <v>10</v>
      </c>
      <c r="D17" s="43">
        <v>830</v>
      </c>
      <c r="E17" s="43">
        <v>3010.38825</v>
      </c>
      <c r="F17" s="38">
        <f t="shared" si="0"/>
        <v>362.6973795180723</v>
      </c>
    </row>
    <row r="18" spans="1:6" ht="13.5" customHeight="1">
      <c r="A18" s="2"/>
      <c r="B18" s="18">
        <v>13000000</v>
      </c>
      <c r="C18" s="10" t="s">
        <v>198</v>
      </c>
      <c r="D18" s="43">
        <v>237.1</v>
      </c>
      <c r="E18" s="43">
        <v>5.2296000000000005</v>
      </c>
      <c r="F18" s="38">
        <f t="shared" si="0"/>
        <v>2.2056516237874315</v>
      </c>
    </row>
    <row r="19" spans="1:6" ht="12.75" customHeight="1">
      <c r="A19" s="2"/>
      <c r="B19" s="18">
        <v>13010000</v>
      </c>
      <c r="C19" s="10" t="s">
        <v>294</v>
      </c>
      <c r="D19" s="38">
        <v>0</v>
      </c>
      <c r="E19" s="43">
        <v>2.06031</v>
      </c>
      <c r="F19" s="38">
        <f t="shared" si="0"/>
        <v>0</v>
      </c>
    </row>
    <row r="20" spans="1:6" ht="22.5" customHeight="1">
      <c r="A20" s="2"/>
      <c r="B20" s="18">
        <v>13010200</v>
      </c>
      <c r="C20" s="10" t="s">
        <v>295</v>
      </c>
      <c r="D20" s="38">
        <v>0</v>
      </c>
      <c r="E20" s="43">
        <v>2.06031</v>
      </c>
      <c r="F20" s="38">
        <f t="shared" si="0"/>
        <v>0</v>
      </c>
    </row>
    <row r="21" spans="1:6" ht="12.75">
      <c r="A21" s="2"/>
      <c r="B21" s="18">
        <v>13030000</v>
      </c>
      <c r="C21" s="10" t="s">
        <v>199</v>
      </c>
      <c r="D21" s="43">
        <v>237.1</v>
      </c>
      <c r="E21" s="43">
        <v>3.16929</v>
      </c>
      <c r="F21" s="38">
        <f t="shared" si="0"/>
        <v>1.3366891606916913</v>
      </c>
    </row>
    <row r="22" spans="1:6" ht="13.5" customHeight="1">
      <c r="A22" s="2"/>
      <c r="B22" s="18">
        <v>13030100</v>
      </c>
      <c r="C22" s="10" t="s">
        <v>200</v>
      </c>
      <c r="D22" s="43">
        <v>3.8000000000000003</v>
      </c>
      <c r="E22" s="43">
        <v>3.16929</v>
      </c>
      <c r="F22" s="38">
        <f t="shared" si="0"/>
        <v>83.40236842105263</v>
      </c>
    </row>
    <row r="23" spans="1:6" ht="25.5" customHeight="1">
      <c r="A23" s="2"/>
      <c r="B23" s="18">
        <v>13030200</v>
      </c>
      <c r="C23" s="10" t="s">
        <v>201</v>
      </c>
      <c r="D23" s="43">
        <v>233.3</v>
      </c>
      <c r="E23" s="43">
        <v>0</v>
      </c>
      <c r="F23" s="38">
        <f t="shared" si="0"/>
        <v>0</v>
      </c>
    </row>
    <row r="24" spans="1:6" ht="12.75">
      <c r="A24" s="2"/>
      <c r="B24" s="18">
        <v>14000000</v>
      </c>
      <c r="C24" s="10" t="s">
        <v>11</v>
      </c>
      <c r="D24" s="43">
        <v>134200</v>
      </c>
      <c r="E24" s="43">
        <v>143131.78908</v>
      </c>
      <c r="F24" s="38">
        <f t="shared" si="0"/>
        <v>106.65558053651264</v>
      </c>
    </row>
    <row r="25" spans="1:6" ht="15" customHeight="1">
      <c r="A25" s="2"/>
      <c r="B25" s="18">
        <v>14020000</v>
      </c>
      <c r="C25" s="10" t="s">
        <v>202</v>
      </c>
      <c r="D25" s="43">
        <v>10000</v>
      </c>
      <c r="E25" s="43">
        <v>14154.25483</v>
      </c>
      <c r="F25" s="38">
        <f t="shared" si="0"/>
        <v>141.5425483</v>
      </c>
    </row>
    <row r="26" spans="1:6" ht="12.75">
      <c r="A26" s="2"/>
      <c r="B26" s="18">
        <v>14021900</v>
      </c>
      <c r="C26" s="10" t="s">
        <v>12</v>
      </c>
      <c r="D26" s="43">
        <v>10000</v>
      </c>
      <c r="E26" s="43">
        <v>14154.25483</v>
      </c>
      <c r="F26" s="38">
        <f t="shared" si="0"/>
        <v>141.5425483</v>
      </c>
    </row>
    <row r="27" spans="1:6" ht="22.5" customHeight="1">
      <c r="A27" s="2"/>
      <c r="B27" s="18">
        <v>14030000</v>
      </c>
      <c r="C27" s="10" t="s">
        <v>13</v>
      </c>
      <c r="D27" s="43">
        <v>60000</v>
      </c>
      <c r="E27" s="43">
        <v>49457.299810000004</v>
      </c>
      <c r="F27" s="38">
        <f t="shared" si="0"/>
        <v>82.42883301666667</v>
      </c>
    </row>
    <row r="28" spans="1:6" ht="12.75">
      <c r="A28" s="2"/>
      <c r="B28" s="18">
        <v>14031900</v>
      </c>
      <c r="C28" s="10" t="s">
        <v>12</v>
      </c>
      <c r="D28" s="43">
        <v>60000</v>
      </c>
      <c r="E28" s="43">
        <v>49457.299810000004</v>
      </c>
      <c r="F28" s="38">
        <f t="shared" si="0"/>
        <v>82.42883301666667</v>
      </c>
    </row>
    <row r="29" spans="1:6" ht="21.75" customHeight="1">
      <c r="A29" s="2"/>
      <c r="B29" s="18">
        <v>14040000</v>
      </c>
      <c r="C29" s="10" t="s">
        <v>203</v>
      </c>
      <c r="D29" s="43">
        <v>64200</v>
      </c>
      <c r="E29" s="43">
        <v>79520.23444</v>
      </c>
      <c r="F29" s="38">
        <f t="shared" si="0"/>
        <v>123.86329352024923</v>
      </c>
    </row>
    <row r="30" spans="1:6" ht="10.5" customHeight="1">
      <c r="A30" s="2"/>
      <c r="B30" s="18">
        <v>18000000</v>
      </c>
      <c r="C30" s="10" t="s">
        <v>204</v>
      </c>
      <c r="D30" s="43">
        <v>348235.741</v>
      </c>
      <c r="E30" s="43">
        <v>348283.29198</v>
      </c>
      <c r="F30" s="38">
        <f t="shared" si="0"/>
        <v>100.0136548247068</v>
      </c>
    </row>
    <row r="31" spans="1:6" ht="12.75">
      <c r="A31" s="2"/>
      <c r="B31" s="18">
        <v>18010000</v>
      </c>
      <c r="C31" s="10" t="s">
        <v>205</v>
      </c>
      <c r="D31" s="43">
        <v>164175.741</v>
      </c>
      <c r="E31" s="43">
        <v>150734.88507</v>
      </c>
      <c r="F31" s="38">
        <f t="shared" si="0"/>
        <v>91.8131291211897</v>
      </c>
    </row>
    <row r="32" spans="1:6" ht="25.5">
      <c r="A32" s="2"/>
      <c r="B32" s="18">
        <v>18010100</v>
      </c>
      <c r="C32" s="10" t="s">
        <v>206</v>
      </c>
      <c r="D32" s="43">
        <v>140</v>
      </c>
      <c r="E32" s="43">
        <v>159.06859</v>
      </c>
      <c r="F32" s="38">
        <f t="shared" si="0"/>
        <v>113.62042142857143</v>
      </c>
    </row>
    <row r="33" spans="1:6" ht="23.25" customHeight="1">
      <c r="A33" s="2"/>
      <c r="B33" s="18">
        <v>18010200</v>
      </c>
      <c r="C33" s="10" t="s">
        <v>207</v>
      </c>
      <c r="D33" s="38">
        <v>1340</v>
      </c>
      <c r="E33" s="43">
        <v>2797.21583</v>
      </c>
      <c r="F33" s="38">
        <f t="shared" si="0"/>
        <v>208.74745</v>
      </c>
    </row>
    <row r="34" spans="1:6" ht="21.75" customHeight="1">
      <c r="A34" s="2"/>
      <c r="B34" s="18">
        <v>18010300</v>
      </c>
      <c r="C34" s="10" t="s">
        <v>208</v>
      </c>
      <c r="D34" s="38">
        <v>1200</v>
      </c>
      <c r="E34" s="43">
        <v>3606.15941</v>
      </c>
      <c r="F34" s="38">
        <f t="shared" si="0"/>
        <v>300.51328416666666</v>
      </c>
    </row>
    <row r="35" spans="1:6" ht="21.75" customHeight="1">
      <c r="A35" s="2"/>
      <c r="B35" s="18">
        <v>18010400</v>
      </c>
      <c r="C35" s="10" t="s">
        <v>209</v>
      </c>
      <c r="D35" s="38">
        <v>9900</v>
      </c>
      <c r="E35" s="43">
        <v>12122.356609999999</v>
      </c>
      <c r="F35" s="38">
        <f t="shared" si="0"/>
        <v>122.44804656565655</v>
      </c>
    </row>
    <row r="36" spans="1:6" ht="11.25" customHeight="1">
      <c r="A36" s="2"/>
      <c r="B36" s="18">
        <v>18010500</v>
      </c>
      <c r="C36" s="10" t="s">
        <v>210</v>
      </c>
      <c r="D36" s="38">
        <v>46850</v>
      </c>
      <c r="E36" s="43">
        <v>38070.429000000004</v>
      </c>
      <c r="F36" s="38">
        <f t="shared" si="0"/>
        <v>81.26025400213447</v>
      </c>
    </row>
    <row r="37" spans="1:6" ht="12.75">
      <c r="A37" s="2"/>
      <c r="B37" s="18">
        <v>18010600</v>
      </c>
      <c r="C37" s="10" t="s">
        <v>211</v>
      </c>
      <c r="D37" s="38">
        <v>84877.441</v>
      </c>
      <c r="E37" s="43">
        <v>73209.98431999999</v>
      </c>
      <c r="F37" s="38">
        <f t="shared" si="0"/>
        <v>86.25376007742739</v>
      </c>
    </row>
    <row r="38" spans="1:6" ht="12.75">
      <c r="A38" s="2"/>
      <c r="B38" s="18">
        <v>18010700</v>
      </c>
      <c r="C38" s="10" t="s">
        <v>212</v>
      </c>
      <c r="D38" s="38">
        <v>3638.3</v>
      </c>
      <c r="E38" s="43">
        <v>3521.42412</v>
      </c>
      <c r="F38" s="38">
        <f t="shared" si="0"/>
        <v>96.78762389027843</v>
      </c>
    </row>
    <row r="39" spans="1:6" ht="12.75">
      <c r="A39" s="2"/>
      <c r="B39" s="18">
        <v>18010900</v>
      </c>
      <c r="C39" s="10" t="s">
        <v>213</v>
      </c>
      <c r="D39" s="38">
        <v>14300</v>
      </c>
      <c r="E39" s="43">
        <v>15769.60193</v>
      </c>
      <c r="F39" s="38">
        <f t="shared" si="0"/>
        <v>110.27693657342658</v>
      </c>
    </row>
    <row r="40" spans="1:6" ht="12.75">
      <c r="A40" s="2"/>
      <c r="B40" s="18">
        <v>18011000</v>
      </c>
      <c r="C40" s="10" t="s">
        <v>214</v>
      </c>
      <c r="D40" s="38">
        <v>950</v>
      </c>
      <c r="E40" s="43">
        <v>536.8510600000001</v>
      </c>
      <c r="F40" s="38">
        <f t="shared" si="0"/>
        <v>56.510637894736846</v>
      </c>
    </row>
    <row r="41" spans="1:6" ht="12.75">
      <c r="A41" s="2"/>
      <c r="B41" s="18">
        <v>18011100</v>
      </c>
      <c r="C41" s="10" t="s">
        <v>215</v>
      </c>
      <c r="D41" s="38">
        <v>980</v>
      </c>
      <c r="E41" s="43">
        <v>941.7941999999999</v>
      </c>
      <c r="F41" s="38">
        <f t="shared" si="0"/>
        <v>96.10144897959184</v>
      </c>
    </row>
    <row r="42" spans="1:6" ht="12.75">
      <c r="A42" s="2"/>
      <c r="B42" s="18">
        <v>18030000</v>
      </c>
      <c r="C42" s="10" t="s">
        <v>14</v>
      </c>
      <c r="D42" s="38">
        <v>420</v>
      </c>
      <c r="E42" s="43">
        <v>528.26809</v>
      </c>
      <c r="F42" s="38">
        <f t="shared" si="0"/>
        <v>125.77811666666668</v>
      </c>
    </row>
    <row r="43" spans="1:6" ht="12.75">
      <c r="A43" s="2"/>
      <c r="B43" s="18">
        <v>18030100</v>
      </c>
      <c r="C43" s="10" t="s">
        <v>15</v>
      </c>
      <c r="D43" s="38">
        <v>265</v>
      </c>
      <c r="E43" s="43">
        <v>238.02367999999998</v>
      </c>
      <c r="F43" s="38">
        <f t="shared" si="0"/>
        <v>89.82025660377357</v>
      </c>
    </row>
    <row r="44" spans="1:6" ht="15" customHeight="1">
      <c r="A44" s="2"/>
      <c r="B44" s="18">
        <v>18030200</v>
      </c>
      <c r="C44" s="10" t="s">
        <v>16</v>
      </c>
      <c r="D44" s="38">
        <v>155</v>
      </c>
      <c r="E44" s="43">
        <v>290.24440999999996</v>
      </c>
      <c r="F44" s="38">
        <f t="shared" si="0"/>
        <v>187.25445806451611</v>
      </c>
    </row>
    <row r="45" spans="1:6" ht="12.75">
      <c r="A45" s="2"/>
      <c r="B45" s="18">
        <v>18050000</v>
      </c>
      <c r="C45" s="10" t="s">
        <v>17</v>
      </c>
      <c r="D45" s="38">
        <v>183640</v>
      </c>
      <c r="E45" s="43">
        <v>197020.13882</v>
      </c>
      <c r="F45" s="38">
        <f t="shared" si="0"/>
        <v>107.28606993029841</v>
      </c>
    </row>
    <row r="46" spans="1:6" ht="14.25" customHeight="1">
      <c r="A46" s="2"/>
      <c r="B46" s="18">
        <v>18050300</v>
      </c>
      <c r="C46" s="10" t="s">
        <v>18</v>
      </c>
      <c r="D46" s="38">
        <v>33600</v>
      </c>
      <c r="E46" s="43">
        <v>32191.649760000004</v>
      </c>
      <c r="F46" s="38">
        <f t="shared" si="0"/>
        <v>95.80848142857144</v>
      </c>
    </row>
    <row r="47" spans="1:6" ht="12.75">
      <c r="A47" s="2"/>
      <c r="B47" s="18">
        <v>18050400</v>
      </c>
      <c r="C47" s="10" t="s">
        <v>19</v>
      </c>
      <c r="D47" s="38">
        <v>150000</v>
      </c>
      <c r="E47" s="43">
        <v>164790.82650999998</v>
      </c>
      <c r="F47" s="38">
        <f t="shared" si="0"/>
        <v>109.86055100666665</v>
      </c>
    </row>
    <row r="48" spans="1:6" ht="36.75" customHeight="1">
      <c r="A48" s="2"/>
      <c r="B48" s="18">
        <v>18050500</v>
      </c>
      <c r="C48" s="10" t="s">
        <v>216</v>
      </c>
      <c r="D48" s="38">
        <v>40</v>
      </c>
      <c r="E48" s="43">
        <v>37.66255</v>
      </c>
      <c r="F48" s="38">
        <f t="shared" si="0"/>
        <v>94.156375</v>
      </c>
    </row>
    <row r="49" spans="1:6" ht="12.75">
      <c r="A49" s="2"/>
      <c r="B49" s="18">
        <v>20000000</v>
      </c>
      <c r="C49" s="10" t="s">
        <v>20</v>
      </c>
      <c r="D49" s="38">
        <v>26416.850000000002</v>
      </c>
      <c r="E49" s="43">
        <v>21582.240189999997</v>
      </c>
      <c r="F49" s="38">
        <f t="shared" si="0"/>
        <v>81.69876495494351</v>
      </c>
    </row>
    <row r="50" spans="1:6" ht="12.75">
      <c r="A50" s="2"/>
      <c r="B50" s="18">
        <v>21000000</v>
      </c>
      <c r="C50" s="10" t="s">
        <v>21</v>
      </c>
      <c r="D50" s="38">
        <v>1426.9</v>
      </c>
      <c r="E50" s="43">
        <v>1933.66122</v>
      </c>
      <c r="F50" s="38">
        <f t="shared" si="0"/>
        <v>135.5148377601794</v>
      </c>
    </row>
    <row r="51" spans="1:6" ht="10.5" customHeight="1">
      <c r="A51" s="2"/>
      <c r="B51" s="18">
        <v>21080000</v>
      </c>
      <c r="C51" s="10" t="s">
        <v>22</v>
      </c>
      <c r="D51" s="38">
        <v>1426.9</v>
      </c>
      <c r="E51" s="43">
        <v>1933.66122</v>
      </c>
      <c r="F51" s="38">
        <f t="shared" si="0"/>
        <v>135.5148377601794</v>
      </c>
    </row>
    <row r="52" spans="1:6" ht="12.75">
      <c r="A52" s="2"/>
      <c r="B52" s="18">
        <v>21080500</v>
      </c>
      <c r="C52" s="10" t="s">
        <v>274</v>
      </c>
      <c r="D52" s="38">
        <v>0</v>
      </c>
      <c r="E52" s="43">
        <v>540.57457</v>
      </c>
      <c r="F52" s="38">
        <f t="shared" si="0"/>
        <v>0</v>
      </c>
    </row>
    <row r="53" spans="1:6" ht="12" customHeight="1">
      <c r="A53" s="2"/>
      <c r="B53" s="18">
        <v>21080900</v>
      </c>
      <c r="C53" s="10" t="s">
        <v>343</v>
      </c>
      <c r="D53" s="38">
        <v>0</v>
      </c>
      <c r="E53" s="38">
        <v>0.065</v>
      </c>
      <c r="F53" s="38">
        <f t="shared" si="0"/>
        <v>0</v>
      </c>
    </row>
    <row r="54" spans="1:6" ht="12.75">
      <c r="A54" s="2"/>
      <c r="B54" s="18">
        <v>21081100</v>
      </c>
      <c r="C54" s="10" t="s">
        <v>23</v>
      </c>
      <c r="D54" s="38">
        <v>1080</v>
      </c>
      <c r="E54" s="38">
        <v>649.5</v>
      </c>
      <c r="F54" s="38">
        <f t="shared" si="0"/>
        <v>60.138888888888886</v>
      </c>
    </row>
    <row r="55" spans="1:6" ht="21.75" customHeight="1">
      <c r="A55" s="2"/>
      <c r="B55" s="18">
        <v>21081500</v>
      </c>
      <c r="C55" s="10" t="s">
        <v>217</v>
      </c>
      <c r="D55" s="38">
        <v>346.90000000000003</v>
      </c>
      <c r="E55" s="38">
        <v>743.5</v>
      </c>
      <c r="F55" s="38">
        <f t="shared" si="0"/>
        <v>214.32689535889304</v>
      </c>
    </row>
    <row r="56" spans="1:6" ht="11.25" customHeight="1">
      <c r="A56" s="2"/>
      <c r="B56" s="18">
        <v>22000000</v>
      </c>
      <c r="C56" s="10" t="s">
        <v>24</v>
      </c>
      <c r="D56" s="38">
        <v>22589.95</v>
      </c>
      <c r="E56" s="43">
        <v>16130.203989999998</v>
      </c>
      <c r="F56" s="38">
        <f t="shared" si="0"/>
        <v>71.40433684005497</v>
      </c>
    </row>
    <row r="57" spans="1:6" ht="9.75" customHeight="1">
      <c r="A57" s="2"/>
      <c r="B57" s="18">
        <v>22010000</v>
      </c>
      <c r="C57" s="10" t="s">
        <v>25</v>
      </c>
      <c r="D57" s="38">
        <v>18846.15</v>
      </c>
      <c r="E57" s="43">
        <v>12022.140509999997</v>
      </c>
      <c r="F57" s="38">
        <f t="shared" si="0"/>
        <v>63.79096266346175</v>
      </c>
    </row>
    <row r="58" spans="1:6" ht="21.75" customHeight="1">
      <c r="A58" s="2"/>
      <c r="B58" s="18">
        <v>22010200</v>
      </c>
      <c r="C58" s="10" t="s">
        <v>26</v>
      </c>
      <c r="D58" s="38">
        <v>309.6</v>
      </c>
      <c r="E58" s="43">
        <v>275.678</v>
      </c>
      <c r="F58" s="38">
        <f t="shared" si="0"/>
        <v>89.04328165374676</v>
      </c>
    </row>
    <row r="59" spans="1:6" ht="12" customHeight="1">
      <c r="A59" s="2"/>
      <c r="B59" s="18">
        <v>22010300</v>
      </c>
      <c r="C59" s="10" t="s">
        <v>218</v>
      </c>
      <c r="D59" s="38">
        <v>1500</v>
      </c>
      <c r="E59" s="43">
        <v>967.21613</v>
      </c>
      <c r="F59" s="38">
        <f t="shared" si="0"/>
        <v>64.48107533333334</v>
      </c>
    </row>
    <row r="60" spans="1:6" ht="10.5" customHeight="1">
      <c r="A60" s="2"/>
      <c r="B60" s="18">
        <v>22012500</v>
      </c>
      <c r="C60" s="10" t="s">
        <v>27</v>
      </c>
      <c r="D60" s="38">
        <v>16309.1</v>
      </c>
      <c r="E60" s="43">
        <v>9921.09795</v>
      </c>
      <c r="F60" s="38">
        <f t="shared" si="0"/>
        <v>60.831670355813614</v>
      </c>
    </row>
    <row r="61" spans="1:6" ht="24.75" customHeight="1">
      <c r="A61" s="2"/>
      <c r="B61" s="18">
        <v>22012600</v>
      </c>
      <c r="C61" s="10" t="s">
        <v>219</v>
      </c>
      <c r="D61" s="38">
        <v>651.1</v>
      </c>
      <c r="E61" s="43">
        <v>784.2284300000001</v>
      </c>
      <c r="F61" s="38">
        <f t="shared" si="0"/>
        <v>120.44669482414376</v>
      </c>
    </row>
    <row r="62" spans="1:6" ht="51">
      <c r="A62" s="2"/>
      <c r="B62" s="18">
        <v>22012900</v>
      </c>
      <c r="C62" s="10" t="s">
        <v>220</v>
      </c>
      <c r="D62" s="38">
        <v>76.35000000000001</v>
      </c>
      <c r="E62" s="43">
        <v>73.92</v>
      </c>
      <c r="F62" s="38">
        <f t="shared" si="0"/>
        <v>96.81728880157169</v>
      </c>
    </row>
    <row r="63" spans="1:6" ht="25.5" customHeight="1">
      <c r="A63" s="2"/>
      <c r="B63" s="18">
        <v>22080000</v>
      </c>
      <c r="C63" s="10" t="s">
        <v>28</v>
      </c>
      <c r="D63" s="38">
        <v>3328.8</v>
      </c>
      <c r="E63" s="43">
        <v>3821</v>
      </c>
      <c r="F63" s="38">
        <f t="shared" si="0"/>
        <v>114.78610910838741</v>
      </c>
    </row>
    <row r="64" spans="1:6" ht="19.5" customHeight="1">
      <c r="A64" s="2"/>
      <c r="B64" s="18">
        <v>22080400</v>
      </c>
      <c r="C64" s="10" t="s">
        <v>29</v>
      </c>
      <c r="D64" s="38">
        <v>3328.8</v>
      </c>
      <c r="E64" s="43">
        <v>3821</v>
      </c>
      <c r="F64" s="38">
        <f t="shared" si="0"/>
        <v>114.78610910838741</v>
      </c>
    </row>
    <row r="65" spans="1:6" ht="9.75" customHeight="1">
      <c r="A65" s="2"/>
      <c r="B65" s="18">
        <v>22090000</v>
      </c>
      <c r="C65" s="10" t="s">
        <v>30</v>
      </c>
      <c r="D65" s="38">
        <v>415</v>
      </c>
      <c r="E65" s="43">
        <v>287.06347999999997</v>
      </c>
      <c r="F65" s="38">
        <f t="shared" si="0"/>
        <v>69.17192289156627</v>
      </c>
    </row>
    <row r="66" spans="1:6" ht="24" customHeight="1">
      <c r="A66" s="2"/>
      <c r="B66" s="18">
        <v>22090100</v>
      </c>
      <c r="C66" s="10" t="s">
        <v>31</v>
      </c>
      <c r="D66" s="38">
        <v>255</v>
      </c>
      <c r="E66" s="43">
        <v>185.38254999999998</v>
      </c>
      <c r="F66" s="38">
        <f t="shared" si="0"/>
        <v>72.69903921568627</v>
      </c>
    </row>
    <row r="67" spans="1:6" ht="9" customHeight="1">
      <c r="A67" s="2"/>
      <c r="B67" s="18">
        <v>22090200</v>
      </c>
      <c r="C67" s="10" t="s">
        <v>32</v>
      </c>
      <c r="D67" s="38">
        <v>10</v>
      </c>
      <c r="E67" s="43">
        <v>0.9169400000000001</v>
      </c>
      <c r="F67" s="38">
        <f t="shared" si="0"/>
        <v>9.169400000000001</v>
      </c>
    </row>
    <row r="68" spans="1:6" ht="12" customHeight="1">
      <c r="A68" s="2"/>
      <c r="B68" s="18">
        <v>22090400</v>
      </c>
      <c r="C68" s="10" t="s">
        <v>33</v>
      </c>
      <c r="D68" s="38">
        <v>150</v>
      </c>
      <c r="E68" s="43">
        <v>100.76399</v>
      </c>
      <c r="F68" s="38">
        <f t="shared" si="0"/>
        <v>67.17599333333334</v>
      </c>
    </row>
    <row r="69" spans="1:6" ht="12.75" customHeight="1">
      <c r="A69" s="2"/>
      <c r="B69" s="18">
        <v>24000000</v>
      </c>
      <c r="C69" s="10" t="s">
        <v>34</v>
      </c>
      <c r="D69" s="38">
        <v>2400</v>
      </c>
      <c r="E69" s="43">
        <v>3518.37498</v>
      </c>
      <c r="F69" s="38">
        <f t="shared" si="0"/>
        <v>146.5989575</v>
      </c>
    </row>
    <row r="70" spans="1:6" ht="10.5" customHeight="1">
      <c r="A70" s="2"/>
      <c r="B70" s="18">
        <v>24030000</v>
      </c>
      <c r="C70" s="10" t="s">
        <v>308</v>
      </c>
      <c r="D70" s="38">
        <v>0</v>
      </c>
      <c r="E70" s="43">
        <v>52.56128</v>
      </c>
      <c r="F70" s="38">
        <f t="shared" si="0"/>
        <v>0</v>
      </c>
    </row>
    <row r="71" spans="1:6" ht="12.75">
      <c r="A71" s="2"/>
      <c r="B71" s="18">
        <v>24060000</v>
      </c>
      <c r="C71" s="10" t="s">
        <v>22</v>
      </c>
      <c r="D71" s="38">
        <v>2400</v>
      </c>
      <c r="E71" s="43">
        <v>3465.8137</v>
      </c>
      <c r="F71" s="38">
        <f t="shared" si="0"/>
        <v>144.40890416666667</v>
      </c>
    </row>
    <row r="72" spans="1:6" ht="13.5" customHeight="1">
      <c r="A72" s="2"/>
      <c r="B72" s="18">
        <v>24060300</v>
      </c>
      <c r="C72" s="10" t="s">
        <v>22</v>
      </c>
      <c r="D72" s="38">
        <v>2400</v>
      </c>
      <c r="E72" s="43">
        <v>3430.41429</v>
      </c>
      <c r="F72" s="38">
        <f aca="true" t="shared" si="1" ref="F72:F102">IF(D72=0,0,E72/D72*100)</f>
        <v>142.93392875</v>
      </c>
    </row>
    <row r="73" spans="1:6" ht="11.25" customHeight="1">
      <c r="A73" s="2"/>
      <c r="B73" s="18">
        <v>24060600</v>
      </c>
      <c r="C73" s="10" t="s">
        <v>338</v>
      </c>
      <c r="D73" s="38">
        <v>0</v>
      </c>
      <c r="E73" s="43">
        <v>0.06745999999999999</v>
      </c>
      <c r="F73" s="38">
        <f t="shared" si="1"/>
        <v>0</v>
      </c>
    </row>
    <row r="74" spans="1:6" ht="9.75" customHeight="1">
      <c r="A74" s="2"/>
      <c r="B74" s="18">
        <v>24061900</v>
      </c>
      <c r="C74" s="10" t="s">
        <v>342</v>
      </c>
      <c r="D74" s="38">
        <v>0</v>
      </c>
      <c r="E74" s="43">
        <v>35.225</v>
      </c>
      <c r="F74" s="38">
        <f t="shared" si="1"/>
        <v>0</v>
      </c>
    </row>
    <row r="75" spans="1:6" ht="51">
      <c r="A75" s="2"/>
      <c r="B75" s="18">
        <v>24062200</v>
      </c>
      <c r="C75" s="10" t="s">
        <v>339</v>
      </c>
      <c r="D75" s="38">
        <v>0</v>
      </c>
      <c r="E75" s="43">
        <v>0.10695</v>
      </c>
      <c r="F75" s="38">
        <f t="shared" si="1"/>
        <v>0</v>
      </c>
    </row>
    <row r="76" spans="1:6" ht="14.25" customHeight="1">
      <c r="A76" s="2"/>
      <c r="B76" s="18">
        <v>30000000</v>
      </c>
      <c r="C76" s="10" t="s">
        <v>244</v>
      </c>
      <c r="D76" s="38">
        <v>0</v>
      </c>
      <c r="E76" s="43">
        <v>26.85359</v>
      </c>
      <c r="F76" s="38">
        <f t="shared" si="1"/>
        <v>0</v>
      </c>
    </row>
    <row r="77" spans="1:6" ht="14.25" customHeight="1">
      <c r="A77" s="2"/>
      <c r="B77" s="18">
        <v>31000000</v>
      </c>
      <c r="C77" s="10" t="s">
        <v>245</v>
      </c>
      <c r="D77" s="38">
        <v>0</v>
      </c>
      <c r="E77" s="43">
        <v>26.85359</v>
      </c>
      <c r="F77" s="38">
        <f t="shared" si="1"/>
        <v>0</v>
      </c>
    </row>
    <row r="78" spans="1:6" ht="34.5" customHeight="1">
      <c r="A78" s="2"/>
      <c r="B78" s="18">
        <v>31010200</v>
      </c>
      <c r="C78" s="10" t="s">
        <v>269</v>
      </c>
      <c r="D78" s="38">
        <v>0</v>
      </c>
      <c r="E78" s="43">
        <v>22.598119999999998</v>
      </c>
      <c r="F78" s="38">
        <f t="shared" si="1"/>
        <v>0</v>
      </c>
    </row>
    <row r="79" spans="1:6" ht="25.5">
      <c r="A79" s="2"/>
      <c r="B79" s="18">
        <v>31020000</v>
      </c>
      <c r="C79" s="10" t="s">
        <v>340</v>
      </c>
      <c r="D79" s="38">
        <v>0</v>
      </c>
      <c r="E79" s="43">
        <v>4.255470000000001</v>
      </c>
      <c r="F79" s="38">
        <f t="shared" si="1"/>
        <v>0</v>
      </c>
    </row>
    <row r="80" spans="1:6" ht="11.25" customHeight="1">
      <c r="A80" s="2"/>
      <c r="B80" s="18">
        <v>40000000</v>
      </c>
      <c r="C80" s="10" t="s">
        <v>35</v>
      </c>
      <c r="D80" s="43">
        <v>466685.19254</v>
      </c>
      <c r="E80" s="43">
        <v>465854.12829</v>
      </c>
      <c r="F80" s="38">
        <f t="shared" si="1"/>
        <v>99.82192187297034</v>
      </c>
    </row>
    <row r="81" spans="1:6" ht="9.75" customHeight="1">
      <c r="A81" s="2"/>
      <c r="B81" s="18">
        <v>41000000</v>
      </c>
      <c r="C81" s="10" t="s">
        <v>36</v>
      </c>
      <c r="D81" s="43">
        <v>466685.19254</v>
      </c>
      <c r="E81" s="43">
        <v>465854.12829</v>
      </c>
      <c r="F81" s="38">
        <f t="shared" si="1"/>
        <v>99.82192187297034</v>
      </c>
    </row>
    <row r="82" spans="1:6" ht="14.25" customHeight="1">
      <c r="A82" s="2"/>
      <c r="B82" s="18">
        <v>41030000</v>
      </c>
      <c r="C82" s="10" t="s">
        <v>221</v>
      </c>
      <c r="D82" s="43">
        <v>401033.10000000003</v>
      </c>
      <c r="E82" s="43">
        <v>401032.063</v>
      </c>
      <c r="F82" s="38">
        <f t="shared" si="1"/>
        <v>99.99974141785304</v>
      </c>
    </row>
    <row r="83" spans="1:6" ht="12.75" customHeight="1">
      <c r="A83" s="2"/>
      <c r="B83" s="18">
        <v>41033900</v>
      </c>
      <c r="C83" s="10" t="s">
        <v>222</v>
      </c>
      <c r="D83" s="43">
        <v>354428.60000000003</v>
      </c>
      <c r="E83" s="43">
        <v>354428.60000000003</v>
      </c>
      <c r="F83" s="38">
        <f t="shared" si="1"/>
        <v>100</v>
      </c>
    </row>
    <row r="84" spans="1:6" ht="12.75" customHeight="1">
      <c r="A84" s="2"/>
      <c r="B84" s="18">
        <v>41034200</v>
      </c>
      <c r="C84" s="10" t="s">
        <v>223</v>
      </c>
      <c r="D84" s="43">
        <v>46604.5</v>
      </c>
      <c r="E84" s="43">
        <v>46603.463</v>
      </c>
      <c r="F84" s="38">
        <f t="shared" si="1"/>
        <v>99.99777489298245</v>
      </c>
    </row>
    <row r="85" spans="1:8" s="19" customFormat="1" ht="12.75" customHeight="1">
      <c r="A85" s="26"/>
      <c r="B85" s="18">
        <v>41040000</v>
      </c>
      <c r="C85" s="10" t="s">
        <v>37</v>
      </c>
      <c r="D85" s="43">
        <v>10091.800000000001</v>
      </c>
      <c r="E85" s="43">
        <v>10091.800000000001</v>
      </c>
      <c r="F85" s="38">
        <f t="shared" si="1"/>
        <v>100</v>
      </c>
      <c r="G85" s="29"/>
      <c r="H85" s="30"/>
    </row>
    <row r="86" spans="1:8" s="19" customFormat="1" ht="14.25" customHeight="1">
      <c r="A86" s="26"/>
      <c r="B86" s="18">
        <v>41040200</v>
      </c>
      <c r="C86" s="10" t="s">
        <v>38</v>
      </c>
      <c r="D86" s="43">
        <v>10091.800000000001</v>
      </c>
      <c r="E86" s="43">
        <v>10091.800000000001</v>
      </c>
      <c r="F86" s="38">
        <f t="shared" si="1"/>
        <v>100</v>
      </c>
      <c r="G86" s="29"/>
      <c r="H86" s="30"/>
    </row>
    <row r="87" spans="1:8" s="27" customFormat="1" ht="15" customHeight="1">
      <c r="A87" s="26"/>
      <c r="B87" s="18">
        <v>41050000</v>
      </c>
      <c r="C87" s="10" t="s">
        <v>39</v>
      </c>
      <c r="D87" s="43">
        <v>55560.29254</v>
      </c>
      <c r="E87" s="43">
        <v>54730.26529000001</v>
      </c>
      <c r="F87" s="38">
        <f t="shared" si="1"/>
        <v>98.5060783303068</v>
      </c>
      <c r="G87" s="29"/>
      <c r="H87" s="30"/>
    </row>
    <row r="88" spans="1:8" s="27" customFormat="1" ht="49.5" customHeight="1">
      <c r="A88" s="26"/>
      <c r="B88" s="18">
        <v>41050400</v>
      </c>
      <c r="C88" s="10" t="s">
        <v>325</v>
      </c>
      <c r="D88" s="43">
        <v>1229.493</v>
      </c>
      <c r="E88" s="43">
        <v>1229.4928200000002</v>
      </c>
      <c r="F88" s="38">
        <f t="shared" si="1"/>
        <v>99.99998535981906</v>
      </c>
      <c r="G88" s="29"/>
      <c r="H88" s="30"/>
    </row>
    <row r="89" spans="1:8" s="27" customFormat="1" ht="52.5" customHeight="1">
      <c r="A89" s="26"/>
      <c r="B89" s="18">
        <v>41050600</v>
      </c>
      <c r="C89" s="10" t="s">
        <v>326</v>
      </c>
      <c r="D89" s="43">
        <v>1043.222</v>
      </c>
      <c r="E89" s="43">
        <v>1012.0600000000001</v>
      </c>
      <c r="F89" s="38">
        <f t="shared" si="1"/>
        <v>97.01290808667763</v>
      </c>
      <c r="G89" s="29"/>
      <c r="H89" s="30"/>
    </row>
    <row r="90" spans="1:8" s="27" customFormat="1" ht="51" customHeight="1">
      <c r="A90" s="26"/>
      <c r="B90" s="18">
        <v>41050900</v>
      </c>
      <c r="C90" s="10" t="s">
        <v>331</v>
      </c>
      <c r="D90" s="43">
        <v>6715.01</v>
      </c>
      <c r="E90" s="43">
        <v>6715.01</v>
      </c>
      <c r="F90" s="38">
        <f t="shared" si="1"/>
        <v>100</v>
      </c>
      <c r="G90" s="29"/>
      <c r="H90" s="30"/>
    </row>
    <row r="91" spans="1:8" s="27" customFormat="1" ht="27" customHeight="1">
      <c r="A91" s="26"/>
      <c r="B91" s="18">
        <v>41051000</v>
      </c>
      <c r="C91" s="10" t="s">
        <v>196</v>
      </c>
      <c r="D91" s="43">
        <v>4525.5740000000005</v>
      </c>
      <c r="E91" s="43">
        <v>4525.5740000000005</v>
      </c>
      <c r="F91" s="38">
        <f t="shared" si="1"/>
        <v>100</v>
      </c>
      <c r="G91" s="29"/>
      <c r="H91" s="30"/>
    </row>
    <row r="92" spans="1:8" s="27" customFormat="1" ht="24" customHeight="1">
      <c r="A92" s="26"/>
      <c r="B92" s="18">
        <v>41051100</v>
      </c>
      <c r="C92" s="10" t="s">
        <v>320</v>
      </c>
      <c r="D92" s="43">
        <v>1814.355</v>
      </c>
      <c r="E92" s="43">
        <v>1814.355</v>
      </c>
      <c r="F92" s="38">
        <f t="shared" si="1"/>
        <v>100</v>
      </c>
      <c r="G92" s="29"/>
      <c r="H92" s="30"/>
    </row>
    <row r="93" spans="1:8" s="27" customFormat="1" ht="12.75" customHeight="1">
      <c r="A93" s="26"/>
      <c r="B93" s="18">
        <v>41051200</v>
      </c>
      <c r="C93" s="10" t="s">
        <v>40</v>
      </c>
      <c r="D93" s="43">
        <v>1741.6580000000001</v>
      </c>
      <c r="E93" s="43">
        <v>1741.6580000000001</v>
      </c>
      <c r="F93" s="38">
        <f t="shared" si="1"/>
        <v>100</v>
      </c>
      <c r="G93" s="29"/>
      <c r="H93" s="30"/>
    </row>
    <row r="94" spans="1:8" s="27" customFormat="1" ht="25.5" customHeight="1">
      <c r="A94" s="26"/>
      <c r="B94" s="18">
        <v>41051400</v>
      </c>
      <c r="C94" s="10" t="s">
        <v>309</v>
      </c>
      <c r="D94" s="43">
        <v>7884.411</v>
      </c>
      <c r="E94" s="43">
        <v>7884.411</v>
      </c>
      <c r="F94" s="38">
        <f t="shared" si="1"/>
        <v>100</v>
      </c>
      <c r="G94" s="29"/>
      <c r="H94" s="30"/>
    </row>
    <row r="95" spans="1:8" s="27" customFormat="1" ht="23.25" customHeight="1">
      <c r="A95" s="26"/>
      <c r="B95" s="18">
        <v>41051500</v>
      </c>
      <c r="C95" s="10" t="s">
        <v>224</v>
      </c>
      <c r="D95" s="43">
        <v>3528.84154</v>
      </c>
      <c r="E95" s="43">
        <v>3528.84154</v>
      </c>
      <c r="F95" s="38">
        <f t="shared" si="1"/>
        <v>100</v>
      </c>
      <c r="G95" s="29"/>
      <c r="H95" s="30"/>
    </row>
    <row r="96" spans="1:8" s="27" customFormat="1" ht="11.25" customHeight="1">
      <c r="A96" s="26"/>
      <c r="B96" s="18">
        <v>41051700</v>
      </c>
      <c r="C96" s="10" t="s">
        <v>324</v>
      </c>
      <c r="D96" s="43">
        <v>147.028</v>
      </c>
      <c r="E96" s="43">
        <v>147.028</v>
      </c>
      <c r="F96" s="38">
        <f t="shared" si="1"/>
        <v>100</v>
      </c>
      <c r="G96" s="29"/>
      <c r="H96" s="30"/>
    </row>
    <row r="97" spans="1:8" s="27" customFormat="1" ht="36" customHeight="1">
      <c r="A97" s="26"/>
      <c r="B97" s="18">
        <v>41053000</v>
      </c>
      <c r="C97" s="10" t="s">
        <v>333</v>
      </c>
      <c r="D97" s="43">
        <v>7444.900000000001</v>
      </c>
      <c r="E97" s="43">
        <v>6661.046480000001</v>
      </c>
      <c r="F97" s="38">
        <f t="shared" si="1"/>
        <v>89.47126865370926</v>
      </c>
      <c r="G97" s="29"/>
      <c r="H97" s="30"/>
    </row>
    <row r="98" spans="1:8" s="27" customFormat="1" ht="12.75" customHeight="1">
      <c r="A98" s="26"/>
      <c r="B98" s="18">
        <v>41053900</v>
      </c>
      <c r="C98" s="10" t="s">
        <v>187</v>
      </c>
      <c r="D98" s="43">
        <v>6540.8</v>
      </c>
      <c r="E98" s="43">
        <v>6527.62017</v>
      </c>
      <c r="F98" s="38">
        <f t="shared" si="1"/>
        <v>99.79849819593933</v>
      </c>
      <c r="G98" s="29"/>
      <c r="H98" s="30"/>
    </row>
    <row r="99" spans="1:8" s="27" customFormat="1" ht="12" customHeight="1">
      <c r="A99" s="26"/>
      <c r="B99" s="18">
        <v>41055000</v>
      </c>
      <c r="C99" s="10" t="s">
        <v>305</v>
      </c>
      <c r="D99" s="43">
        <v>10486</v>
      </c>
      <c r="E99" s="43">
        <v>10485.930779999999</v>
      </c>
      <c r="F99" s="38">
        <f t="shared" si="1"/>
        <v>99.99933988174709</v>
      </c>
      <c r="G99" s="29"/>
      <c r="H99" s="30"/>
    </row>
    <row r="100" spans="1:8" s="27" customFormat="1" ht="13.5" customHeight="1">
      <c r="A100" s="26"/>
      <c r="B100" s="18">
        <v>41055200</v>
      </c>
      <c r="C100" s="10" t="s">
        <v>341</v>
      </c>
      <c r="D100" s="43">
        <v>2459</v>
      </c>
      <c r="E100" s="43">
        <v>2457.2375</v>
      </c>
      <c r="F100" s="38">
        <f t="shared" si="1"/>
        <v>99.92832452216349</v>
      </c>
      <c r="G100" s="29"/>
      <c r="H100" s="30"/>
    </row>
    <row r="101" spans="1:8" s="27" customFormat="1" ht="13.5" customHeight="1">
      <c r="A101" s="26"/>
      <c r="B101" s="9" t="s">
        <v>191</v>
      </c>
      <c r="C101" s="9"/>
      <c r="D101" s="39">
        <v>1635212.746</v>
      </c>
      <c r="E101" s="39">
        <v>1581670.7</v>
      </c>
      <c r="F101" s="39">
        <f t="shared" si="1"/>
        <v>96.72568317908646</v>
      </c>
      <c r="G101" s="29"/>
      <c r="H101" s="30"/>
    </row>
    <row r="102" spans="1:8" s="27" customFormat="1" ht="13.5" customHeight="1">
      <c r="A102" s="26"/>
      <c r="B102" s="9" t="s">
        <v>41</v>
      </c>
      <c r="C102" s="9"/>
      <c r="D102" s="39">
        <v>2101897.9</v>
      </c>
      <c r="E102" s="39">
        <v>2047524.8</v>
      </c>
      <c r="F102" s="39">
        <f t="shared" si="1"/>
        <v>97.41314266501718</v>
      </c>
      <c r="G102" s="29"/>
      <c r="H102" s="30"/>
    </row>
    <row r="103" spans="2:6" ht="17.25" customHeight="1">
      <c r="B103" s="60" t="s">
        <v>229</v>
      </c>
      <c r="C103" s="60"/>
      <c r="D103" s="60"/>
      <c r="E103" s="60"/>
      <c r="F103" s="60"/>
    </row>
    <row r="104" spans="2:6" ht="11.25" customHeight="1">
      <c r="B104" s="27"/>
      <c r="F104" s="25" t="s">
        <v>42</v>
      </c>
    </row>
    <row r="105" spans="2:6" ht="28.5" customHeight="1">
      <c r="B105" s="21" t="s">
        <v>0</v>
      </c>
      <c r="C105" s="22" t="s">
        <v>230</v>
      </c>
      <c r="D105" s="20" t="s">
        <v>273</v>
      </c>
      <c r="E105" s="23" t="s">
        <v>1</v>
      </c>
      <c r="F105" s="17" t="s">
        <v>276</v>
      </c>
    </row>
    <row r="106" spans="2:6" ht="12.75">
      <c r="B106" s="18">
        <v>10000000</v>
      </c>
      <c r="C106" s="10" t="s">
        <v>2</v>
      </c>
      <c r="D106" s="38">
        <v>616</v>
      </c>
      <c r="E106" s="38">
        <v>940.6</v>
      </c>
      <c r="F106" s="38">
        <f aca="true" t="shared" si="2" ref="F106:F143">IF(D106=0,0,E106/D106*100)</f>
        <v>152.6948051948052</v>
      </c>
    </row>
    <row r="107" spans="2:6" ht="12.75">
      <c r="B107" s="18">
        <v>19000000</v>
      </c>
      <c r="C107" s="10" t="s">
        <v>231</v>
      </c>
      <c r="D107" s="38">
        <v>616</v>
      </c>
      <c r="E107" s="38">
        <v>940.6</v>
      </c>
      <c r="F107" s="38">
        <f t="shared" si="2"/>
        <v>152.6948051948052</v>
      </c>
    </row>
    <row r="108" spans="2:6" ht="11.25" customHeight="1">
      <c r="B108" s="18">
        <v>19010000</v>
      </c>
      <c r="C108" s="10" t="s">
        <v>232</v>
      </c>
      <c r="D108" s="38">
        <v>616</v>
      </c>
      <c r="E108" s="38">
        <v>940.6</v>
      </c>
      <c r="F108" s="38">
        <f t="shared" si="2"/>
        <v>152.6948051948052</v>
      </c>
    </row>
    <row r="109" spans="2:6" ht="36" customHeight="1">
      <c r="B109" s="18">
        <v>19010100</v>
      </c>
      <c r="C109" s="10" t="s">
        <v>233</v>
      </c>
      <c r="D109" s="38">
        <v>511</v>
      </c>
      <c r="E109" s="38">
        <v>466.3</v>
      </c>
      <c r="F109" s="38">
        <f t="shared" si="2"/>
        <v>91.25244618395304</v>
      </c>
    </row>
    <row r="110" spans="2:6" ht="14.25" customHeight="1">
      <c r="B110" s="18">
        <v>19010200</v>
      </c>
      <c r="C110" s="10" t="s">
        <v>234</v>
      </c>
      <c r="D110" s="38">
        <v>32</v>
      </c>
      <c r="E110" s="38">
        <v>60.24078</v>
      </c>
      <c r="F110" s="38">
        <f t="shared" si="2"/>
        <v>188.2524375</v>
      </c>
    </row>
    <row r="111" spans="2:6" ht="37.5" customHeight="1">
      <c r="B111" s="18">
        <v>19010300</v>
      </c>
      <c r="C111" s="10" t="s">
        <v>235</v>
      </c>
      <c r="D111" s="38">
        <v>73</v>
      </c>
      <c r="E111" s="38">
        <v>414</v>
      </c>
      <c r="F111" s="38">
        <f t="shared" si="2"/>
        <v>567.1232876712328</v>
      </c>
    </row>
    <row r="112" spans="2:6" ht="12" customHeight="1">
      <c r="B112" s="18">
        <v>20000000</v>
      </c>
      <c r="C112" s="10" t="s">
        <v>20</v>
      </c>
      <c r="D112" s="38">
        <v>85389.95</v>
      </c>
      <c r="E112" s="38">
        <v>58729.4</v>
      </c>
      <c r="F112" s="38">
        <f t="shared" si="2"/>
        <v>68.77788311153714</v>
      </c>
    </row>
    <row r="113" spans="2:6" ht="14.25" customHeight="1">
      <c r="B113" s="18">
        <v>21000000</v>
      </c>
      <c r="C113" s="10" t="s">
        <v>21</v>
      </c>
      <c r="D113" s="38">
        <v>0</v>
      </c>
      <c r="E113" s="38">
        <v>4.5615</v>
      </c>
      <c r="F113" s="38">
        <f t="shared" si="2"/>
        <v>0</v>
      </c>
    </row>
    <row r="114" spans="2:6" ht="25.5">
      <c r="B114" s="18">
        <v>21110000</v>
      </c>
      <c r="C114" s="10" t="s">
        <v>293</v>
      </c>
      <c r="D114" s="38">
        <v>0</v>
      </c>
      <c r="E114" s="38">
        <v>4.5615</v>
      </c>
      <c r="F114" s="38">
        <f t="shared" si="2"/>
        <v>0</v>
      </c>
    </row>
    <row r="115" spans="2:6" ht="13.5" customHeight="1">
      <c r="B115" s="18">
        <v>24000000</v>
      </c>
      <c r="C115" s="10" t="s">
        <v>34</v>
      </c>
      <c r="D115" s="38">
        <v>5043.900000000001</v>
      </c>
      <c r="E115" s="38">
        <v>5432.20993</v>
      </c>
      <c r="F115" s="38">
        <f t="shared" si="2"/>
        <v>107.69860484942207</v>
      </c>
    </row>
    <row r="116" spans="2:6" ht="12" customHeight="1">
      <c r="B116" s="18">
        <v>24060000</v>
      </c>
      <c r="C116" s="10" t="s">
        <v>22</v>
      </c>
      <c r="D116" s="38">
        <v>943.9</v>
      </c>
      <c r="E116" s="38">
        <v>975.34611</v>
      </c>
      <c r="F116" s="38">
        <f t="shared" si="2"/>
        <v>103.33150863438922</v>
      </c>
    </row>
    <row r="117" spans="2:6" ht="9.75" customHeight="1">
      <c r="B117" s="18">
        <v>24061600</v>
      </c>
      <c r="C117" s="10" t="s">
        <v>268</v>
      </c>
      <c r="D117" s="38">
        <v>943.9</v>
      </c>
      <c r="E117" s="38">
        <v>943.9007</v>
      </c>
      <c r="F117" s="38">
        <f t="shared" si="2"/>
        <v>100.00007416039836</v>
      </c>
    </row>
    <row r="118" spans="2:6" ht="36" customHeight="1">
      <c r="B118" s="18">
        <v>24062100</v>
      </c>
      <c r="C118" s="10" t="s">
        <v>321</v>
      </c>
      <c r="D118" s="38">
        <v>0</v>
      </c>
      <c r="E118" s="38">
        <v>31.44541</v>
      </c>
      <c r="F118" s="38">
        <f t="shared" si="2"/>
        <v>0</v>
      </c>
    </row>
    <row r="119" spans="2:6" ht="25.5" customHeight="1">
      <c r="B119" s="18">
        <v>24170000</v>
      </c>
      <c r="C119" s="10" t="s">
        <v>236</v>
      </c>
      <c r="D119" s="38">
        <v>4100</v>
      </c>
      <c r="E119" s="38">
        <v>4456.8638200000005</v>
      </c>
      <c r="F119" s="38">
        <f t="shared" si="2"/>
        <v>108.7039956097561</v>
      </c>
    </row>
    <row r="120" spans="2:6" ht="10.5" customHeight="1">
      <c r="B120" s="18">
        <v>25000000</v>
      </c>
      <c r="C120" s="10" t="s">
        <v>237</v>
      </c>
      <c r="D120" s="38">
        <v>80346.05</v>
      </c>
      <c r="E120" s="38">
        <v>53292.6</v>
      </c>
      <c r="F120" s="38">
        <f t="shared" si="2"/>
        <v>66.32883632736146</v>
      </c>
    </row>
    <row r="121" spans="2:6" ht="25.5">
      <c r="B121" s="18">
        <v>25010000</v>
      </c>
      <c r="C121" s="10" t="s">
        <v>238</v>
      </c>
      <c r="D121" s="38">
        <v>80346.05</v>
      </c>
      <c r="E121" s="38">
        <v>40287.1</v>
      </c>
      <c r="F121" s="38">
        <f t="shared" si="2"/>
        <v>50.14197959949493</v>
      </c>
    </row>
    <row r="122" spans="2:6" ht="25.5">
      <c r="B122" s="18">
        <v>25010100</v>
      </c>
      <c r="C122" s="10" t="s">
        <v>239</v>
      </c>
      <c r="D122" s="38">
        <v>77764.91</v>
      </c>
      <c r="E122" s="38">
        <v>38713.4</v>
      </c>
      <c r="F122" s="38">
        <f t="shared" si="2"/>
        <v>49.78260760540969</v>
      </c>
    </row>
    <row r="123" spans="2:6" ht="12.75" customHeight="1">
      <c r="B123" s="18">
        <v>25010200</v>
      </c>
      <c r="C123" s="10" t="s">
        <v>240</v>
      </c>
      <c r="D123" s="38">
        <v>1576.1000000000001</v>
      </c>
      <c r="E123" s="38">
        <v>871</v>
      </c>
      <c r="F123" s="38">
        <f t="shared" si="2"/>
        <v>55.26299092697163</v>
      </c>
    </row>
    <row r="124" spans="2:6" ht="25.5">
      <c r="B124" s="18">
        <v>25010300</v>
      </c>
      <c r="C124" s="10" t="s">
        <v>278</v>
      </c>
      <c r="D124" s="38">
        <v>713.64</v>
      </c>
      <c r="E124" s="38">
        <v>384.1</v>
      </c>
      <c r="F124" s="38">
        <f t="shared" si="2"/>
        <v>53.82265568073539</v>
      </c>
    </row>
    <row r="125" spans="2:6" ht="25.5">
      <c r="B125" s="18">
        <v>25010400</v>
      </c>
      <c r="C125" s="10" t="s">
        <v>241</v>
      </c>
      <c r="D125" s="38">
        <v>291.40000000000003</v>
      </c>
      <c r="E125" s="38">
        <v>318.6</v>
      </c>
      <c r="F125" s="38">
        <f t="shared" si="2"/>
        <v>109.33424845573094</v>
      </c>
    </row>
    <row r="126" spans="2:6" ht="12.75">
      <c r="B126" s="18">
        <v>25020000</v>
      </c>
      <c r="C126" s="10" t="s">
        <v>242</v>
      </c>
      <c r="D126" s="38">
        <v>0</v>
      </c>
      <c r="E126" s="38">
        <v>13005.5</v>
      </c>
      <c r="F126" s="38">
        <f t="shared" si="2"/>
        <v>0</v>
      </c>
    </row>
    <row r="127" spans="2:6" ht="12" customHeight="1">
      <c r="B127" s="18">
        <v>25020100</v>
      </c>
      <c r="C127" s="10" t="s">
        <v>243</v>
      </c>
      <c r="D127" s="38">
        <v>0</v>
      </c>
      <c r="E127" s="38">
        <v>12865.3</v>
      </c>
      <c r="F127" s="38">
        <f t="shared" si="2"/>
        <v>0</v>
      </c>
    </row>
    <row r="128" spans="2:6" ht="48.75" customHeight="1">
      <c r="B128" s="18">
        <v>25020200</v>
      </c>
      <c r="C128" s="10" t="s">
        <v>279</v>
      </c>
      <c r="D128" s="38">
        <v>0</v>
      </c>
      <c r="E128" s="38">
        <v>140.2</v>
      </c>
      <c r="F128" s="38">
        <f t="shared" si="2"/>
        <v>0</v>
      </c>
    </row>
    <row r="129" spans="2:6" ht="12.75">
      <c r="B129" s="18">
        <v>30000000</v>
      </c>
      <c r="C129" s="10" t="s">
        <v>244</v>
      </c>
      <c r="D129" s="38">
        <v>7900</v>
      </c>
      <c r="E129" s="38">
        <v>8898.2</v>
      </c>
      <c r="F129" s="38">
        <f t="shared" si="2"/>
        <v>112.63544303797471</v>
      </c>
    </row>
    <row r="130" spans="2:6" ht="12" customHeight="1">
      <c r="B130" s="18">
        <v>31000000</v>
      </c>
      <c r="C130" s="10" t="s">
        <v>245</v>
      </c>
      <c r="D130" s="38">
        <v>5550</v>
      </c>
      <c r="E130" s="38">
        <v>6087</v>
      </c>
      <c r="F130" s="38">
        <f t="shared" si="2"/>
        <v>109.67567567567566</v>
      </c>
    </row>
    <row r="131" spans="2:9" ht="25.5" customHeight="1">
      <c r="B131" s="18">
        <v>31030000</v>
      </c>
      <c r="C131" s="10" t="s">
        <v>246</v>
      </c>
      <c r="D131" s="38">
        <v>5550</v>
      </c>
      <c r="E131" s="38">
        <v>6087</v>
      </c>
      <c r="F131" s="38">
        <f t="shared" si="2"/>
        <v>109.67567567567566</v>
      </c>
      <c r="I131" s="11"/>
    </row>
    <row r="132" spans="2:9" ht="13.5" customHeight="1">
      <c r="B132" s="18">
        <v>33000000</v>
      </c>
      <c r="C132" s="10" t="s">
        <v>247</v>
      </c>
      <c r="D132" s="38">
        <v>2350</v>
      </c>
      <c r="E132" s="38">
        <v>2811.2</v>
      </c>
      <c r="F132" s="38">
        <f t="shared" si="2"/>
        <v>119.6255319148936</v>
      </c>
      <c r="I132" s="11"/>
    </row>
    <row r="133" spans="2:9" ht="14.25" customHeight="1">
      <c r="B133" s="18">
        <v>33010000</v>
      </c>
      <c r="C133" s="10" t="s">
        <v>248</v>
      </c>
      <c r="D133" s="38">
        <v>2350</v>
      </c>
      <c r="E133" s="38">
        <v>2811.2</v>
      </c>
      <c r="F133" s="38">
        <f t="shared" si="2"/>
        <v>119.6255319148936</v>
      </c>
      <c r="I133" s="11"/>
    </row>
    <row r="134" spans="2:9" ht="12.75" customHeight="1">
      <c r="B134" s="18">
        <v>33010100</v>
      </c>
      <c r="C134" s="10" t="s">
        <v>249</v>
      </c>
      <c r="D134" s="38">
        <v>2250</v>
      </c>
      <c r="E134" s="38">
        <v>2811.2</v>
      </c>
      <c r="F134" s="38">
        <f t="shared" si="2"/>
        <v>124.94222222222223</v>
      </c>
      <c r="I134" s="11"/>
    </row>
    <row r="135" spans="2:9" ht="39.75" customHeight="1">
      <c r="B135" s="18">
        <v>33010200</v>
      </c>
      <c r="C135" s="10" t="s">
        <v>250</v>
      </c>
      <c r="D135" s="38">
        <v>100</v>
      </c>
      <c r="E135" s="38">
        <v>0</v>
      </c>
      <c r="F135" s="38">
        <f t="shared" si="2"/>
        <v>0</v>
      </c>
      <c r="I135" s="11"/>
    </row>
    <row r="136" spans="2:9" ht="12.75" customHeight="1">
      <c r="B136" s="18">
        <v>40000000</v>
      </c>
      <c r="C136" s="10" t="s">
        <v>35</v>
      </c>
      <c r="D136" s="38">
        <v>615</v>
      </c>
      <c r="E136" s="38">
        <v>407</v>
      </c>
      <c r="F136" s="38">
        <f t="shared" si="2"/>
        <v>66.17886178861788</v>
      </c>
      <c r="I136" s="11"/>
    </row>
    <row r="137" spans="2:9" s="19" customFormat="1" ht="12" customHeight="1">
      <c r="B137" s="18">
        <v>41000000</v>
      </c>
      <c r="C137" s="10" t="s">
        <v>36</v>
      </c>
      <c r="D137" s="38">
        <v>615</v>
      </c>
      <c r="E137" s="38">
        <v>407</v>
      </c>
      <c r="F137" s="38">
        <f t="shared" si="2"/>
        <v>66.17886178861788</v>
      </c>
      <c r="G137" s="29"/>
      <c r="H137" s="30"/>
      <c r="I137" s="11"/>
    </row>
    <row r="138" spans="2:9" s="27" customFormat="1" ht="11.25" customHeight="1">
      <c r="B138" s="18">
        <v>41050000</v>
      </c>
      <c r="C138" s="10" t="s">
        <v>39</v>
      </c>
      <c r="D138" s="38">
        <v>615</v>
      </c>
      <c r="E138" s="38">
        <v>407</v>
      </c>
      <c r="F138" s="38">
        <f t="shared" si="2"/>
        <v>66.17886178861788</v>
      </c>
      <c r="G138" s="29"/>
      <c r="H138" s="30"/>
      <c r="I138" s="11"/>
    </row>
    <row r="139" spans="2:9" s="19" customFormat="1" ht="13.5" customHeight="1">
      <c r="B139" s="18">
        <v>41053900</v>
      </c>
      <c r="C139" s="10" t="s">
        <v>187</v>
      </c>
      <c r="D139" s="38">
        <v>615</v>
      </c>
      <c r="E139" s="38">
        <v>407</v>
      </c>
      <c r="F139" s="38">
        <f t="shared" si="2"/>
        <v>66.17886178861788</v>
      </c>
      <c r="G139" s="29"/>
      <c r="H139" s="30"/>
      <c r="I139" s="11"/>
    </row>
    <row r="140" spans="2:9" s="27" customFormat="1" ht="13.5" customHeight="1">
      <c r="B140" s="18">
        <v>50000000</v>
      </c>
      <c r="C140" s="10" t="s">
        <v>251</v>
      </c>
      <c r="D140" s="38">
        <v>267.7</v>
      </c>
      <c r="E140" s="38">
        <v>274.1</v>
      </c>
      <c r="F140" s="38">
        <f t="shared" si="2"/>
        <v>102.39073589839374</v>
      </c>
      <c r="G140" s="29"/>
      <c r="H140" s="30"/>
      <c r="I140" s="11"/>
    </row>
    <row r="141" spans="2:9" s="27" customFormat="1" ht="23.25" customHeight="1">
      <c r="B141" s="18">
        <v>50110000</v>
      </c>
      <c r="C141" s="10" t="s">
        <v>252</v>
      </c>
      <c r="D141" s="38">
        <v>267.7</v>
      </c>
      <c r="E141" s="38">
        <v>274.1</v>
      </c>
      <c r="F141" s="38">
        <f t="shared" si="2"/>
        <v>102.39073589839374</v>
      </c>
      <c r="G141" s="29"/>
      <c r="H141" s="30"/>
      <c r="I141" s="11"/>
    </row>
    <row r="142" spans="2:9" s="27" customFormat="1" ht="18" customHeight="1">
      <c r="B142" s="9" t="s">
        <v>191</v>
      </c>
      <c r="C142" s="9"/>
      <c r="D142" s="39">
        <v>94173.65</v>
      </c>
      <c r="E142" s="39">
        <v>68842.2</v>
      </c>
      <c r="F142" s="39">
        <f t="shared" si="2"/>
        <v>73.10133991833172</v>
      </c>
      <c r="G142" s="29"/>
      <c r="H142" s="30"/>
      <c r="I142" s="11"/>
    </row>
    <row r="143" spans="2:9" s="27" customFormat="1" ht="18" customHeight="1">
      <c r="B143" s="9" t="s">
        <v>41</v>
      </c>
      <c r="C143" s="9"/>
      <c r="D143" s="39">
        <v>94788.65</v>
      </c>
      <c r="E143" s="39">
        <v>69249.2</v>
      </c>
      <c r="F143" s="39">
        <f t="shared" si="2"/>
        <v>73.0564260594491</v>
      </c>
      <c r="G143" s="29"/>
      <c r="H143" s="30"/>
      <c r="I143" s="11"/>
    </row>
    <row r="144" spans="2:9" ht="18" customHeight="1">
      <c r="B144" s="27"/>
      <c r="C144" s="63" t="s">
        <v>275</v>
      </c>
      <c r="D144" s="63"/>
      <c r="E144" s="63"/>
      <c r="F144" s="63"/>
      <c r="I144" s="11"/>
    </row>
    <row r="145" spans="2:6" ht="14.25" customHeight="1">
      <c r="B145" s="62" t="s">
        <v>277</v>
      </c>
      <c r="C145" s="62"/>
      <c r="D145" s="62"/>
      <c r="E145" s="62"/>
      <c r="F145" s="62"/>
    </row>
    <row r="146" spans="2:6" ht="10.5" customHeight="1">
      <c r="B146" s="27"/>
      <c r="F146" s="24" t="s">
        <v>42</v>
      </c>
    </row>
    <row r="147" spans="2:6" ht="38.25">
      <c r="B147" s="1" t="s">
        <v>0</v>
      </c>
      <c r="C147" s="1" t="s">
        <v>44</v>
      </c>
      <c r="D147" s="1" t="s">
        <v>45</v>
      </c>
      <c r="E147" s="1" t="s">
        <v>46</v>
      </c>
      <c r="F147" s="17" t="s">
        <v>276</v>
      </c>
    </row>
    <row r="148" spans="2:19" ht="12.75">
      <c r="B148" s="44" t="s">
        <v>47</v>
      </c>
      <c r="C148" s="45" t="s">
        <v>48</v>
      </c>
      <c r="D148" s="46">
        <v>123828.497</v>
      </c>
      <c r="E148" s="46">
        <v>121987.48595999998</v>
      </c>
      <c r="F148" s="57">
        <f>E148/D148*100</f>
        <v>98.5132573804881</v>
      </c>
      <c r="G148" s="32">
        <v>55735.8</v>
      </c>
      <c r="I148" s="19"/>
      <c r="J148" s="19"/>
      <c r="K148" s="19"/>
      <c r="L148" s="19"/>
      <c r="S148" s="26"/>
    </row>
    <row r="149" spans="2:12" ht="40.5" customHeight="1">
      <c r="B149" s="47" t="s">
        <v>49</v>
      </c>
      <c r="C149" s="48" t="s">
        <v>50</v>
      </c>
      <c r="D149" s="49">
        <v>46122.011</v>
      </c>
      <c r="E149" s="49">
        <v>45646.5005</v>
      </c>
      <c r="F149" s="37">
        <f aca="true" t="shared" si="3" ref="F149:F212">E149/D149*100</f>
        <v>98.96901611683845</v>
      </c>
      <c r="G149" s="29">
        <f>E102+E143</f>
        <v>2116774</v>
      </c>
      <c r="I149" s="19"/>
      <c r="J149" s="19"/>
      <c r="K149" s="19"/>
      <c r="L149" s="19"/>
    </row>
    <row r="150" spans="2:12" ht="30" customHeight="1">
      <c r="B150" s="47" t="s">
        <v>51</v>
      </c>
      <c r="C150" s="48" t="s">
        <v>52</v>
      </c>
      <c r="D150" s="49">
        <v>74856.61200000001</v>
      </c>
      <c r="E150" s="49">
        <v>73851.32633999999</v>
      </c>
      <c r="F150" s="37">
        <f t="shared" si="3"/>
        <v>98.65705161756449</v>
      </c>
      <c r="I150" s="19"/>
      <c r="J150" s="19"/>
      <c r="K150" s="19"/>
      <c r="L150" s="19"/>
    </row>
    <row r="151" spans="2:12" ht="12.75">
      <c r="B151" s="47" t="s">
        <v>53</v>
      </c>
      <c r="C151" s="48" t="s">
        <v>54</v>
      </c>
      <c r="D151" s="49">
        <v>977.315</v>
      </c>
      <c r="E151" s="49">
        <v>749.7508399999999</v>
      </c>
      <c r="F151" s="37">
        <f t="shared" si="3"/>
        <v>76.71537221878309</v>
      </c>
      <c r="G151" s="29" t="e">
        <f>#REF!+#REF!</f>
        <v>#REF!</v>
      </c>
      <c r="I151" s="19"/>
      <c r="J151" s="19"/>
      <c r="K151" s="19"/>
      <c r="L151" s="19"/>
    </row>
    <row r="152" spans="2:8" s="28" customFormat="1" ht="12.75">
      <c r="B152" s="47" t="s">
        <v>334</v>
      </c>
      <c r="C152" s="48" t="s">
        <v>335</v>
      </c>
      <c r="D152" s="49">
        <v>1872.559</v>
      </c>
      <c r="E152" s="49">
        <v>1739.90828</v>
      </c>
      <c r="F152" s="37">
        <f t="shared" si="3"/>
        <v>92.9160726043879</v>
      </c>
      <c r="G152" s="33"/>
      <c r="H152" s="34"/>
    </row>
    <row r="153" spans="2:8" s="28" customFormat="1" ht="11.25" customHeight="1">
      <c r="B153" s="44" t="s">
        <v>55</v>
      </c>
      <c r="C153" s="45" t="s">
        <v>56</v>
      </c>
      <c r="D153" s="46">
        <v>805412.0201499996</v>
      </c>
      <c r="E153" s="46">
        <v>779032.0383300001</v>
      </c>
      <c r="F153" s="57">
        <f t="shared" si="3"/>
        <v>96.72466002989543</v>
      </c>
      <c r="G153" s="33"/>
      <c r="H153" s="34"/>
    </row>
    <row r="154" spans="2:8" s="28" customFormat="1" ht="12" customHeight="1">
      <c r="B154" s="47" t="s">
        <v>57</v>
      </c>
      <c r="C154" s="48" t="s">
        <v>58</v>
      </c>
      <c r="D154" s="49">
        <v>262148.93067</v>
      </c>
      <c r="E154" s="49">
        <v>253121.96993000005</v>
      </c>
      <c r="F154" s="37">
        <f t="shared" si="3"/>
        <v>96.55655252267144</v>
      </c>
      <c r="G154" s="33" t="e">
        <f>G148+G149-G151-E120-G156+5000+4975.3-G157</f>
        <v>#REF!</v>
      </c>
      <c r="H154" s="34">
        <v>50497</v>
      </c>
    </row>
    <row r="155" spans="2:12" ht="13.5" customHeight="1">
      <c r="B155" s="47" t="s">
        <v>59</v>
      </c>
      <c r="C155" s="48" t="s">
        <v>280</v>
      </c>
      <c r="D155" s="49">
        <v>486033.91147999995</v>
      </c>
      <c r="E155" s="49">
        <v>470562.8557</v>
      </c>
      <c r="F155" s="37">
        <f t="shared" si="3"/>
        <v>96.81687729712321</v>
      </c>
      <c r="H155" s="35" t="e">
        <f>G154-H154</f>
        <v>#REF!</v>
      </c>
      <c r="I155" s="19"/>
      <c r="J155" s="19"/>
      <c r="K155" s="19"/>
      <c r="L155" s="19"/>
    </row>
    <row r="156" spans="2:12" ht="24.75" customHeight="1">
      <c r="B156" s="47" t="s">
        <v>60</v>
      </c>
      <c r="C156" s="48" t="s">
        <v>281</v>
      </c>
      <c r="D156" s="49">
        <v>18191.572000000004</v>
      </c>
      <c r="E156" s="49">
        <v>17591.432859999997</v>
      </c>
      <c r="F156" s="37">
        <f t="shared" si="3"/>
        <v>96.701004509121</v>
      </c>
      <c r="G156" s="29">
        <f>220.3+637+636.9+1134.5</f>
        <v>2628.7</v>
      </c>
      <c r="I156" s="19"/>
      <c r="J156" s="19"/>
      <c r="K156" s="19"/>
      <c r="L156" s="19"/>
    </row>
    <row r="157" spans="2:12" ht="37.5" customHeight="1">
      <c r="B157" s="47" t="s">
        <v>61</v>
      </c>
      <c r="C157" s="48" t="s">
        <v>225</v>
      </c>
      <c r="D157" s="49">
        <v>3225.5</v>
      </c>
      <c r="E157" s="49">
        <v>3094.59482</v>
      </c>
      <c r="F157" s="37">
        <f t="shared" si="3"/>
        <v>95.94155386761742</v>
      </c>
      <c r="G157" s="29">
        <f>54.3+783.9+5.5+1.4</f>
        <v>845.0999999999999</v>
      </c>
      <c r="H157" s="30" t="s">
        <v>344</v>
      </c>
      <c r="I157" s="19"/>
      <c r="J157" s="19"/>
      <c r="K157" s="19"/>
      <c r="L157" s="19"/>
    </row>
    <row r="158" spans="2:12" ht="25.5" customHeight="1">
      <c r="B158" s="47" t="s">
        <v>62</v>
      </c>
      <c r="C158" s="48" t="s">
        <v>282</v>
      </c>
      <c r="D158" s="49">
        <v>2393.516</v>
      </c>
      <c r="E158" s="49">
        <v>2160.0266</v>
      </c>
      <c r="F158" s="37">
        <f t="shared" si="3"/>
        <v>90.24492002560251</v>
      </c>
      <c r="I158" s="19"/>
      <c r="J158" s="19"/>
      <c r="K158" s="19"/>
      <c r="L158" s="19"/>
    </row>
    <row r="159" spans="2:12" ht="15" customHeight="1">
      <c r="B159" s="47" t="s">
        <v>63</v>
      </c>
      <c r="C159" s="48" t="s">
        <v>283</v>
      </c>
      <c r="D159" s="49">
        <v>33418.59</v>
      </c>
      <c r="E159" s="49">
        <v>32501.15842</v>
      </c>
      <c r="F159" s="37">
        <f t="shared" si="3"/>
        <v>97.25472684514817</v>
      </c>
      <c r="I159" s="19"/>
      <c r="J159" s="19"/>
      <c r="K159" s="19"/>
      <c r="L159" s="19"/>
    </row>
    <row r="160" spans="2:12" ht="23.25" customHeight="1">
      <c r="B160" s="44" t="s">
        <v>64</v>
      </c>
      <c r="C160" s="45" t="s">
        <v>284</v>
      </c>
      <c r="D160" s="46">
        <v>136606.29604000002</v>
      </c>
      <c r="E160" s="46">
        <v>134027.71823</v>
      </c>
      <c r="F160" s="57">
        <f t="shared" si="3"/>
        <v>98.11240192820617</v>
      </c>
      <c r="I160" s="19"/>
      <c r="J160" s="19"/>
      <c r="K160" s="19"/>
      <c r="L160" s="19"/>
    </row>
    <row r="161" spans="2:12" ht="12.75">
      <c r="B161" s="47" t="s">
        <v>64</v>
      </c>
      <c r="C161" s="48" t="s">
        <v>284</v>
      </c>
      <c r="D161" s="49">
        <v>40578.3</v>
      </c>
      <c r="E161" s="49">
        <v>40394.49689000001</v>
      </c>
      <c r="F161" s="37">
        <f t="shared" si="3"/>
        <v>99.54704088145635</v>
      </c>
      <c r="I161" s="19"/>
      <c r="J161" s="19"/>
      <c r="K161" s="19"/>
      <c r="L161" s="19"/>
    </row>
    <row r="162" spans="2:12" ht="11.25" customHeight="1">
      <c r="B162" s="47" t="s">
        <v>65</v>
      </c>
      <c r="C162" s="48" t="s">
        <v>285</v>
      </c>
      <c r="D162" s="49">
        <v>79252.52051999999</v>
      </c>
      <c r="E162" s="49">
        <v>77904.12686000002</v>
      </c>
      <c r="F162" s="37">
        <f t="shared" si="3"/>
        <v>98.29861100801243</v>
      </c>
      <c r="I162" s="19"/>
      <c r="J162" s="19"/>
      <c r="K162" s="19"/>
      <c r="L162" s="19"/>
    </row>
    <row r="163" spans="2:6" ht="15" customHeight="1">
      <c r="B163" s="47" t="s">
        <v>306</v>
      </c>
      <c r="C163" s="48" t="s">
        <v>307</v>
      </c>
      <c r="D163" s="49">
        <v>23.22052</v>
      </c>
      <c r="E163" s="49">
        <v>23.22052</v>
      </c>
      <c r="F163" s="37">
        <f t="shared" si="3"/>
        <v>100</v>
      </c>
    </row>
    <row r="164" spans="2:6" ht="12.75" customHeight="1">
      <c r="B164" s="47" t="s">
        <v>66</v>
      </c>
      <c r="C164" s="48" t="s">
        <v>286</v>
      </c>
      <c r="D164" s="49">
        <v>1811.3126799999998</v>
      </c>
      <c r="E164" s="49">
        <v>1805.9241799999998</v>
      </c>
      <c r="F164" s="37">
        <f t="shared" si="3"/>
        <v>99.70250856964132</v>
      </c>
    </row>
    <row r="165" spans="2:6" ht="12.75">
      <c r="B165" s="47" t="s">
        <v>67</v>
      </c>
      <c r="C165" s="48" t="s">
        <v>68</v>
      </c>
      <c r="D165" s="49">
        <v>9389.54632</v>
      </c>
      <c r="E165" s="49">
        <v>9134.604650000001</v>
      </c>
      <c r="F165" s="37">
        <f t="shared" si="3"/>
        <v>97.28483505686569</v>
      </c>
    </row>
    <row r="166" spans="2:6" ht="12.75" customHeight="1">
      <c r="B166" s="47" t="s">
        <v>69</v>
      </c>
      <c r="C166" s="48" t="s">
        <v>70</v>
      </c>
      <c r="D166" s="49">
        <v>76.02</v>
      </c>
      <c r="E166" s="49">
        <v>76.02</v>
      </c>
      <c r="F166" s="37">
        <f t="shared" si="3"/>
        <v>100</v>
      </c>
    </row>
    <row r="167" spans="2:6" ht="12.75">
      <c r="B167" s="47" t="s">
        <v>266</v>
      </c>
      <c r="C167" s="48" t="s">
        <v>267</v>
      </c>
      <c r="D167" s="49">
        <v>5475.376</v>
      </c>
      <c r="E167" s="49">
        <v>4689.325129999999</v>
      </c>
      <c r="F167" s="37">
        <f t="shared" si="3"/>
        <v>85.64389240117937</v>
      </c>
    </row>
    <row r="168" spans="2:6" ht="12.75" customHeight="1">
      <c r="B168" s="44" t="s">
        <v>71</v>
      </c>
      <c r="C168" s="45" t="s">
        <v>72</v>
      </c>
      <c r="D168" s="46">
        <v>96678.17854000001</v>
      </c>
      <c r="E168" s="46">
        <v>96673.25768</v>
      </c>
      <c r="F168" s="37">
        <f t="shared" si="3"/>
        <v>99.99491006132477</v>
      </c>
    </row>
    <row r="169" spans="2:6" ht="13.5" customHeight="1">
      <c r="B169" s="47" t="s">
        <v>73</v>
      </c>
      <c r="C169" s="48" t="s">
        <v>74</v>
      </c>
      <c r="D169" s="49">
        <v>61411.86454</v>
      </c>
      <c r="E169" s="49">
        <v>61408.28775</v>
      </c>
      <c r="F169" s="37">
        <f t="shared" si="3"/>
        <v>99.99417573456401</v>
      </c>
    </row>
    <row r="170" spans="2:6" ht="15.75" customHeight="1">
      <c r="B170" s="47" t="s">
        <v>75</v>
      </c>
      <c r="C170" s="48" t="s">
        <v>76</v>
      </c>
      <c r="D170" s="49">
        <v>1914.1056</v>
      </c>
      <c r="E170" s="49">
        <v>1914.1056</v>
      </c>
      <c r="F170" s="37">
        <f t="shared" si="3"/>
        <v>100</v>
      </c>
    </row>
    <row r="171" spans="2:6" ht="12.75">
      <c r="B171" s="47" t="s">
        <v>77</v>
      </c>
      <c r="C171" s="48" t="s">
        <v>78</v>
      </c>
      <c r="D171" s="49">
        <v>13261.5</v>
      </c>
      <c r="E171" s="49">
        <v>13261.5</v>
      </c>
      <c r="F171" s="37">
        <f t="shared" si="3"/>
        <v>100</v>
      </c>
    </row>
    <row r="172" spans="2:6" ht="25.5">
      <c r="B172" s="47" t="s">
        <v>79</v>
      </c>
      <c r="C172" s="48" t="s">
        <v>80</v>
      </c>
      <c r="D172" s="49">
        <v>20090.7084</v>
      </c>
      <c r="E172" s="49">
        <v>20089.36433</v>
      </c>
      <c r="F172" s="37">
        <f t="shared" si="3"/>
        <v>99.9933099919961</v>
      </c>
    </row>
    <row r="173" spans="2:6" ht="24" customHeight="1">
      <c r="B173" s="44" t="s">
        <v>81</v>
      </c>
      <c r="C173" s="45" t="s">
        <v>82</v>
      </c>
      <c r="D173" s="46">
        <v>23027.1417</v>
      </c>
      <c r="E173" s="46">
        <v>23013.28826</v>
      </c>
      <c r="F173" s="57">
        <f t="shared" si="3"/>
        <v>99.93983864701714</v>
      </c>
    </row>
    <row r="174" spans="2:6" ht="12" customHeight="1">
      <c r="B174" s="47" t="s">
        <v>81</v>
      </c>
      <c r="C174" s="48" t="s">
        <v>82</v>
      </c>
      <c r="D174" s="49">
        <v>8132.33259</v>
      </c>
      <c r="E174" s="49">
        <v>8121.14708</v>
      </c>
      <c r="F174" s="37">
        <f t="shared" si="3"/>
        <v>99.8624563140254</v>
      </c>
    </row>
    <row r="175" spans="2:6" ht="15.75" customHeight="1">
      <c r="B175" s="47" t="s">
        <v>83</v>
      </c>
      <c r="C175" s="48" t="s">
        <v>84</v>
      </c>
      <c r="D175" s="49">
        <v>2214.7000000000003</v>
      </c>
      <c r="E175" s="49">
        <v>2214.6160099999997</v>
      </c>
      <c r="F175" s="37">
        <f t="shared" si="3"/>
        <v>99.9962076127692</v>
      </c>
    </row>
    <row r="176" spans="2:6" ht="25.5">
      <c r="B176" s="47" t="s">
        <v>85</v>
      </c>
      <c r="C176" s="48" t="s">
        <v>86</v>
      </c>
      <c r="D176" s="49">
        <v>123.5</v>
      </c>
      <c r="E176" s="49">
        <v>123.49498</v>
      </c>
      <c r="F176" s="37">
        <f t="shared" si="3"/>
        <v>99.99593522267206</v>
      </c>
    </row>
    <row r="177" spans="2:7" ht="12.75" customHeight="1">
      <c r="B177" s="47" t="s">
        <v>87</v>
      </c>
      <c r="C177" s="48" t="s">
        <v>88</v>
      </c>
      <c r="D177" s="49">
        <v>11498.60911</v>
      </c>
      <c r="E177" s="49">
        <v>11498.242800000002</v>
      </c>
      <c r="F177" s="37">
        <f t="shared" si="3"/>
        <v>99.99681431035273</v>
      </c>
      <c r="G177" s="30"/>
    </row>
    <row r="178" spans="2:7" ht="15" customHeight="1">
      <c r="B178" s="47" t="s">
        <v>89</v>
      </c>
      <c r="C178" s="48" t="s">
        <v>90</v>
      </c>
      <c r="D178" s="49">
        <v>1058.0000000000002</v>
      </c>
      <c r="E178" s="49">
        <v>1055.7873900000002</v>
      </c>
      <c r="F178" s="37">
        <f t="shared" si="3"/>
        <v>99.7908686200378</v>
      </c>
      <c r="G178" s="30"/>
    </row>
    <row r="179" spans="2:7" ht="12.75" customHeight="1">
      <c r="B179" s="44" t="s">
        <v>91</v>
      </c>
      <c r="C179" s="45" t="s">
        <v>92</v>
      </c>
      <c r="D179" s="46">
        <v>47914.008</v>
      </c>
      <c r="E179" s="46">
        <v>43912.957800000004</v>
      </c>
      <c r="F179" s="57">
        <f t="shared" si="3"/>
        <v>91.64951886304314</v>
      </c>
      <c r="G179" s="30"/>
    </row>
    <row r="180" spans="2:7" ht="14.25" customHeight="1">
      <c r="B180" s="47" t="s">
        <v>93</v>
      </c>
      <c r="C180" s="48" t="s">
        <v>94</v>
      </c>
      <c r="D180" s="49">
        <v>21.308</v>
      </c>
      <c r="E180" s="49">
        <v>21.3078</v>
      </c>
      <c r="F180" s="37">
        <f t="shared" si="3"/>
        <v>99.99906138539517</v>
      </c>
      <c r="G180" s="30"/>
    </row>
    <row r="181" spans="2:7" ht="16.5" customHeight="1">
      <c r="B181" s="47" t="s">
        <v>95</v>
      </c>
      <c r="C181" s="48" t="s">
        <v>96</v>
      </c>
      <c r="D181" s="49">
        <v>21865.600000000002</v>
      </c>
      <c r="E181" s="49">
        <v>20394.55</v>
      </c>
      <c r="F181" s="37">
        <f t="shared" si="3"/>
        <v>93.2723090150739</v>
      </c>
      <c r="G181" s="30"/>
    </row>
    <row r="182" spans="2:7" ht="24.75" customHeight="1">
      <c r="B182" s="47" t="s">
        <v>97</v>
      </c>
      <c r="C182" s="48" t="s">
        <v>98</v>
      </c>
      <c r="D182" s="49">
        <v>26027.100000000002</v>
      </c>
      <c r="E182" s="49">
        <v>23497.100000000002</v>
      </c>
      <c r="F182" s="37">
        <f t="shared" si="3"/>
        <v>90.2793626642999</v>
      </c>
      <c r="G182" s="30"/>
    </row>
    <row r="183" spans="2:7" ht="14.25" customHeight="1" hidden="1">
      <c r="B183" s="44" t="s">
        <v>345</v>
      </c>
      <c r="C183" s="45" t="s">
        <v>346</v>
      </c>
      <c r="D183" s="46">
        <v>16849.199999999997</v>
      </c>
      <c r="E183" s="46">
        <v>16407.73166</v>
      </c>
      <c r="F183" s="37">
        <f t="shared" si="3"/>
        <v>97.37988545450231</v>
      </c>
      <c r="G183" s="30"/>
    </row>
    <row r="184" spans="2:7" ht="28.5" customHeight="1">
      <c r="B184" s="47" t="s">
        <v>99</v>
      </c>
      <c r="C184" s="48" t="s">
        <v>226</v>
      </c>
      <c r="D184" s="49">
        <v>1482.7</v>
      </c>
      <c r="E184" s="49">
        <v>1468.18474</v>
      </c>
      <c r="F184" s="37">
        <f t="shared" si="3"/>
        <v>99.02102515680852</v>
      </c>
      <c r="G184" s="30"/>
    </row>
    <row r="185" spans="2:7" ht="22.5" customHeight="1">
      <c r="B185" s="47" t="s">
        <v>100</v>
      </c>
      <c r="C185" s="48" t="s">
        <v>101</v>
      </c>
      <c r="D185" s="49">
        <v>119.31</v>
      </c>
      <c r="E185" s="49">
        <v>101.83264</v>
      </c>
      <c r="F185" s="37">
        <f t="shared" si="3"/>
        <v>85.35130332746627</v>
      </c>
      <c r="G185" s="30"/>
    </row>
    <row r="186" spans="2:7" ht="25.5" customHeight="1">
      <c r="B186" s="47" t="s">
        <v>102</v>
      </c>
      <c r="C186" s="48" t="s">
        <v>103</v>
      </c>
      <c r="D186" s="49">
        <v>8823.000000000002</v>
      </c>
      <c r="E186" s="49">
        <v>8582.489709999998</v>
      </c>
      <c r="F186" s="37">
        <f t="shared" si="3"/>
        <v>97.27405315652268</v>
      </c>
      <c r="G186" s="30"/>
    </row>
    <row r="187" spans="2:7" ht="14.25" customHeight="1">
      <c r="B187" s="47" t="s">
        <v>104</v>
      </c>
      <c r="C187" s="48" t="s">
        <v>105</v>
      </c>
      <c r="D187" s="49">
        <v>4908.000000000001</v>
      </c>
      <c r="E187" s="49">
        <v>4854.280980000001</v>
      </c>
      <c r="F187" s="37">
        <f t="shared" si="3"/>
        <v>98.9054804400978</v>
      </c>
      <c r="G187" s="30"/>
    </row>
    <row r="188" spans="2:7" ht="12.75" customHeight="1" hidden="1">
      <c r="B188" s="47" t="s">
        <v>106</v>
      </c>
      <c r="C188" s="48" t="s">
        <v>107</v>
      </c>
      <c r="D188" s="49">
        <v>86.51</v>
      </c>
      <c r="E188" s="49">
        <v>86.50666</v>
      </c>
      <c r="F188" s="37">
        <f t="shared" si="3"/>
        <v>99.99613917466188</v>
      </c>
      <c r="G188" s="30"/>
    </row>
    <row r="189" spans="2:7" ht="25.5" customHeight="1">
      <c r="B189" s="47" t="s">
        <v>108</v>
      </c>
      <c r="C189" s="48" t="s">
        <v>109</v>
      </c>
      <c r="D189" s="49">
        <v>640.08</v>
      </c>
      <c r="E189" s="49">
        <v>640.08</v>
      </c>
      <c r="F189" s="37">
        <f t="shared" si="3"/>
        <v>100</v>
      </c>
      <c r="G189" s="30"/>
    </row>
    <row r="190" spans="2:7" ht="26.25" customHeight="1" hidden="1">
      <c r="B190" s="47" t="s">
        <v>110</v>
      </c>
      <c r="C190" s="48" t="s">
        <v>111</v>
      </c>
      <c r="D190" s="49">
        <v>0</v>
      </c>
      <c r="E190" s="49">
        <v>0</v>
      </c>
      <c r="F190" s="37" t="e">
        <f t="shared" si="3"/>
        <v>#DIV/0!</v>
      </c>
      <c r="G190" s="30"/>
    </row>
    <row r="191" spans="2:7" ht="12.75">
      <c r="B191" s="47" t="s">
        <v>112</v>
      </c>
      <c r="C191" s="48" t="s">
        <v>113</v>
      </c>
      <c r="D191" s="49">
        <v>469.6</v>
      </c>
      <c r="E191" s="49">
        <v>446.12</v>
      </c>
      <c r="F191" s="37">
        <f t="shared" si="3"/>
        <v>95</v>
      </c>
      <c r="G191" s="30"/>
    </row>
    <row r="192" spans="2:7" ht="25.5">
      <c r="B192" s="47" t="s">
        <v>114</v>
      </c>
      <c r="C192" s="48" t="s">
        <v>115</v>
      </c>
      <c r="D192" s="49">
        <v>320</v>
      </c>
      <c r="E192" s="49">
        <v>228.23693</v>
      </c>
      <c r="F192" s="37">
        <f t="shared" si="3"/>
        <v>71.324040625</v>
      </c>
      <c r="G192" s="30"/>
    </row>
    <row r="193" spans="2:7" ht="12.75" customHeight="1" hidden="1">
      <c r="B193" s="44" t="s">
        <v>347</v>
      </c>
      <c r="C193" s="45" t="s">
        <v>348</v>
      </c>
      <c r="D193" s="46">
        <v>17327.379</v>
      </c>
      <c r="E193" s="46">
        <v>16198.206830000001</v>
      </c>
      <c r="F193" s="37">
        <f t="shared" si="3"/>
        <v>93.48330656356048</v>
      </c>
      <c r="G193" s="30"/>
    </row>
    <row r="194" spans="2:7" ht="12.75">
      <c r="B194" s="47" t="s">
        <v>116</v>
      </c>
      <c r="C194" s="48" t="s">
        <v>117</v>
      </c>
      <c r="D194" s="49">
        <v>151.379</v>
      </c>
      <c r="E194" s="49">
        <v>151.2764</v>
      </c>
      <c r="F194" s="37">
        <f t="shared" si="3"/>
        <v>99.93222309567378</v>
      </c>
      <c r="G194" s="30"/>
    </row>
    <row r="195" spans="2:7" ht="25.5">
      <c r="B195" s="47" t="s">
        <v>118</v>
      </c>
      <c r="C195" s="48" t="s">
        <v>119</v>
      </c>
      <c r="D195" s="49">
        <v>1843.8000000000002</v>
      </c>
      <c r="E195" s="49">
        <v>1709.0726300000003</v>
      </c>
      <c r="F195" s="37">
        <f t="shared" si="3"/>
        <v>92.69295097082114</v>
      </c>
      <c r="G195" s="30"/>
    </row>
    <row r="196" spans="2:7" ht="12.75">
      <c r="B196" s="47" t="s">
        <v>120</v>
      </c>
      <c r="C196" s="48" t="s">
        <v>121</v>
      </c>
      <c r="D196" s="49">
        <v>15332.200000000003</v>
      </c>
      <c r="E196" s="49">
        <v>14337.857800000002</v>
      </c>
      <c r="F196" s="37">
        <f t="shared" si="3"/>
        <v>93.51468021549418</v>
      </c>
      <c r="G196" s="30"/>
    </row>
    <row r="197" spans="2:7" ht="12.75">
      <c r="B197" s="44" t="s">
        <v>122</v>
      </c>
      <c r="C197" s="45" t="s">
        <v>123</v>
      </c>
      <c r="D197" s="46">
        <v>24715.399999999998</v>
      </c>
      <c r="E197" s="46">
        <v>24193.46229</v>
      </c>
      <c r="F197" s="57">
        <f t="shared" si="3"/>
        <v>97.88820852585837</v>
      </c>
      <c r="G197" s="30"/>
    </row>
    <row r="198" spans="2:7" ht="15.75" customHeight="1" hidden="1">
      <c r="B198" s="47" t="s">
        <v>124</v>
      </c>
      <c r="C198" s="48" t="s">
        <v>125</v>
      </c>
      <c r="D198" s="49">
        <v>11627</v>
      </c>
      <c r="E198" s="49">
        <v>11272.599400000001</v>
      </c>
      <c r="F198" s="37">
        <f t="shared" si="3"/>
        <v>96.951917089533</v>
      </c>
      <c r="G198" s="30"/>
    </row>
    <row r="199" spans="2:7" ht="12.75">
      <c r="B199" s="47" t="s">
        <v>126</v>
      </c>
      <c r="C199" s="48" t="s">
        <v>127</v>
      </c>
      <c r="D199" s="49">
        <v>2853.3</v>
      </c>
      <c r="E199" s="49">
        <v>2788.9650100000003</v>
      </c>
      <c r="F199" s="37">
        <f t="shared" si="3"/>
        <v>97.74524270143343</v>
      </c>
      <c r="G199" s="30"/>
    </row>
    <row r="200" spans="2:7" ht="25.5">
      <c r="B200" s="47" t="s">
        <v>128</v>
      </c>
      <c r="C200" s="48" t="s">
        <v>129</v>
      </c>
      <c r="D200" s="49">
        <v>7021.2</v>
      </c>
      <c r="E200" s="49">
        <v>6943.904670000001</v>
      </c>
      <c r="F200" s="37">
        <f t="shared" si="3"/>
        <v>98.89911510852846</v>
      </c>
      <c r="G200" s="30"/>
    </row>
    <row r="201" spans="2:7" ht="12.75">
      <c r="B201" s="47" t="s">
        <v>130</v>
      </c>
      <c r="C201" s="48" t="s">
        <v>131</v>
      </c>
      <c r="D201" s="49">
        <v>1713.8999999999996</v>
      </c>
      <c r="E201" s="49">
        <v>1689.0921199999998</v>
      </c>
      <c r="F201" s="37">
        <f t="shared" si="3"/>
        <v>98.55254798996442</v>
      </c>
      <c r="G201" s="30"/>
    </row>
    <row r="202" spans="2:7" ht="12.75">
      <c r="B202" s="47" t="s">
        <v>132</v>
      </c>
      <c r="C202" s="48" t="s">
        <v>133</v>
      </c>
      <c r="D202" s="49">
        <v>1500</v>
      </c>
      <c r="E202" s="49">
        <v>1498.9010899999998</v>
      </c>
      <c r="F202" s="37">
        <f t="shared" si="3"/>
        <v>99.92673933333333</v>
      </c>
      <c r="G202" s="30"/>
    </row>
    <row r="203" spans="2:7" ht="12.75" customHeight="1" hidden="1">
      <c r="B203" s="44" t="s">
        <v>134</v>
      </c>
      <c r="C203" s="45" t="s">
        <v>135</v>
      </c>
      <c r="D203" s="46">
        <v>25867.700000000004</v>
      </c>
      <c r="E203" s="46">
        <v>25783.583619999998</v>
      </c>
      <c r="F203" s="37">
        <f t="shared" si="3"/>
        <v>99.67482079968453</v>
      </c>
      <c r="G203" s="30"/>
    </row>
    <row r="204" spans="2:7" ht="25.5">
      <c r="B204" s="47" t="s">
        <v>136</v>
      </c>
      <c r="C204" s="48" t="s">
        <v>137</v>
      </c>
      <c r="D204" s="49">
        <v>1487</v>
      </c>
      <c r="E204" s="49">
        <v>1485.74734</v>
      </c>
      <c r="F204" s="37">
        <f t="shared" si="3"/>
        <v>99.91575924680565</v>
      </c>
      <c r="G204" s="30"/>
    </row>
    <row r="205" spans="2:7" ht="12.75" customHeight="1">
      <c r="B205" s="47" t="s">
        <v>138</v>
      </c>
      <c r="C205" s="48" t="s">
        <v>139</v>
      </c>
      <c r="D205" s="49">
        <v>248</v>
      </c>
      <c r="E205" s="49">
        <v>246.91097</v>
      </c>
      <c r="F205" s="37">
        <f t="shared" si="3"/>
        <v>99.560875</v>
      </c>
      <c r="G205" s="30"/>
    </row>
    <row r="206" spans="2:7" ht="14.25" customHeight="1">
      <c r="B206" s="47" t="s">
        <v>140</v>
      </c>
      <c r="C206" s="48" t="s">
        <v>141</v>
      </c>
      <c r="D206" s="49">
        <v>23972.700000000004</v>
      </c>
      <c r="E206" s="49">
        <v>23891.87431</v>
      </c>
      <c r="F206" s="37">
        <f t="shared" si="3"/>
        <v>99.66284277532358</v>
      </c>
      <c r="G206" s="30"/>
    </row>
    <row r="207" spans="2:7" ht="12.75">
      <c r="B207" s="47" t="s">
        <v>227</v>
      </c>
      <c r="C207" s="48" t="s">
        <v>228</v>
      </c>
      <c r="D207" s="49">
        <v>100</v>
      </c>
      <c r="E207" s="49">
        <v>99.051</v>
      </c>
      <c r="F207" s="37">
        <f t="shared" si="3"/>
        <v>99.051</v>
      </c>
      <c r="G207" s="30"/>
    </row>
    <row r="208" spans="2:7" ht="27.75" customHeight="1">
      <c r="B208" s="47" t="s">
        <v>142</v>
      </c>
      <c r="C208" s="48" t="s">
        <v>143</v>
      </c>
      <c r="D208" s="49">
        <v>60</v>
      </c>
      <c r="E208" s="49">
        <v>60</v>
      </c>
      <c r="F208" s="37">
        <f t="shared" si="3"/>
        <v>100</v>
      </c>
      <c r="G208" s="30"/>
    </row>
    <row r="209" spans="2:7" ht="16.5" customHeight="1">
      <c r="B209" s="44" t="s">
        <v>144</v>
      </c>
      <c r="C209" s="45" t="s">
        <v>145</v>
      </c>
      <c r="D209" s="46">
        <v>196607.26900000003</v>
      </c>
      <c r="E209" s="46">
        <v>190977.22086</v>
      </c>
      <c r="F209" s="57">
        <f t="shared" si="3"/>
        <v>97.13639878696448</v>
      </c>
      <c r="G209" s="30"/>
    </row>
    <row r="210" spans="2:7" ht="12.75" customHeight="1" hidden="1">
      <c r="B210" s="47" t="s">
        <v>146</v>
      </c>
      <c r="C210" s="48" t="s">
        <v>147</v>
      </c>
      <c r="D210" s="49">
        <v>650</v>
      </c>
      <c r="E210" s="49">
        <v>111.37805</v>
      </c>
      <c r="F210" s="37">
        <f t="shared" si="3"/>
        <v>17.135084615384617</v>
      </c>
      <c r="G210" s="30"/>
    </row>
    <row r="211" spans="2:7" ht="26.25" customHeight="1">
      <c r="B211" s="47" t="s">
        <v>148</v>
      </c>
      <c r="C211" s="48" t="s">
        <v>149</v>
      </c>
      <c r="D211" s="49">
        <v>101529.269</v>
      </c>
      <c r="E211" s="49">
        <v>101180.5481</v>
      </c>
      <c r="F211" s="37">
        <f t="shared" si="3"/>
        <v>99.65653165492603</v>
      </c>
      <c r="G211" s="30"/>
    </row>
    <row r="212" spans="2:7" ht="12.75">
      <c r="B212" s="47" t="s">
        <v>150</v>
      </c>
      <c r="C212" s="48" t="s">
        <v>151</v>
      </c>
      <c r="D212" s="49">
        <v>94348.00000000001</v>
      </c>
      <c r="E212" s="49">
        <v>89609.72565000001</v>
      </c>
      <c r="F212" s="37">
        <f t="shared" si="3"/>
        <v>94.97787515368634</v>
      </c>
      <c r="G212" s="30"/>
    </row>
    <row r="213" spans="2:7" ht="12.75">
      <c r="B213" s="47" t="s">
        <v>152</v>
      </c>
      <c r="C213" s="48" t="s">
        <v>153</v>
      </c>
      <c r="D213" s="49">
        <v>80</v>
      </c>
      <c r="E213" s="49">
        <v>75.56906</v>
      </c>
      <c r="F213" s="37">
        <f aca="true" t="shared" si="4" ref="F213:F255">E213/D213*100</f>
        <v>94.461325</v>
      </c>
      <c r="G213" s="30"/>
    </row>
    <row r="214" spans="2:7" ht="13.5" customHeight="1" hidden="1">
      <c r="B214" s="44" t="s">
        <v>349</v>
      </c>
      <c r="C214" s="45" t="s">
        <v>350</v>
      </c>
      <c r="D214" s="46">
        <v>64.931</v>
      </c>
      <c r="E214" s="46">
        <v>58.1</v>
      </c>
      <c r="F214" s="37">
        <f t="shared" si="4"/>
        <v>89.47960142304909</v>
      </c>
      <c r="G214" s="30"/>
    </row>
    <row r="215" spans="2:7" ht="14.25" customHeight="1">
      <c r="B215" s="47" t="s">
        <v>154</v>
      </c>
      <c r="C215" s="48" t="s">
        <v>155</v>
      </c>
      <c r="D215" s="49">
        <v>64.931</v>
      </c>
      <c r="E215" s="49">
        <v>58.1</v>
      </c>
      <c r="F215" s="37">
        <f t="shared" si="4"/>
        <v>89.47960142304909</v>
      </c>
      <c r="G215" s="30"/>
    </row>
    <row r="216" spans="2:7" ht="12.75" hidden="1">
      <c r="B216" s="44" t="s">
        <v>351</v>
      </c>
      <c r="C216" s="45" t="s">
        <v>352</v>
      </c>
      <c r="D216" s="46">
        <v>0</v>
      </c>
      <c r="E216" s="46">
        <v>0</v>
      </c>
      <c r="F216" s="37" t="e">
        <f t="shared" si="4"/>
        <v>#DIV/0!</v>
      </c>
      <c r="G216" s="30"/>
    </row>
    <row r="217" spans="2:7" ht="12.75" customHeight="1" hidden="1">
      <c r="B217" s="47" t="s">
        <v>156</v>
      </c>
      <c r="C217" s="48" t="s">
        <v>157</v>
      </c>
      <c r="D217" s="49">
        <v>0</v>
      </c>
      <c r="E217" s="49">
        <v>0</v>
      </c>
      <c r="F217" s="37" t="e">
        <f t="shared" si="4"/>
        <v>#DIV/0!</v>
      </c>
      <c r="G217" s="30"/>
    </row>
    <row r="218" spans="2:7" ht="12.75" customHeight="1">
      <c r="B218" s="44" t="s">
        <v>353</v>
      </c>
      <c r="C218" s="45" t="s">
        <v>354</v>
      </c>
      <c r="D218" s="46">
        <v>110674.30200000001</v>
      </c>
      <c r="E218" s="46">
        <v>106345.78425000001</v>
      </c>
      <c r="F218" s="57">
        <f t="shared" si="4"/>
        <v>96.08895861841532</v>
      </c>
      <c r="G218" s="30"/>
    </row>
    <row r="219" spans="2:7" ht="15" customHeight="1" hidden="1">
      <c r="B219" s="47" t="s">
        <v>192</v>
      </c>
      <c r="C219" s="48" t="s">
        <v>193</v>
      </c>
      <c r="D219" s="49">
        <v>46394.525</v>
      </c>
      <c r="E219" s="49">
        <v>46394.52442</v>
      </c>
      <c r="F219" s="37">
        <f t="shared" si="4"/>
        <v>99.9999987498525</v>
      </c>
      <c r="G219" s="30"/>
    </row>
    <row r="220" spans="2:7" ht="15" customHeight="1">
      <c r="B220" s="47" t="s">
        <v>194</v>
      </c>
      <c r="C220" s="48" t="s">
        <v>195</v>
      </c>
      <c r="D220" s="49">
        <v>45192.189</v>
      </c>
      <c r="E220" s="49">
        <v>45192.189</v>
      </c>
      <c r="F220" s="37">
        <f t="shared" si="4"/>
        <v>100</v>
      </c>
      <c r="G220" s="30"/>
    </row>
    <row r="221" spans="2:7" ht="12.75" customHeight="1" hidden="1">
      <c r="B221" s="47" t="s">
        <v>158</v>
      </c>
      <c r="C221" s="48" t="s">
        <v>159</v>
      </c>
      <c r="D221" s="49">
        <v>19087.588</v>
      </c>
      <c r="E221" s="49">
        <v>14759.07083</v>
      </c>
      <c r="F221" s="37">
        <f t="shared" si="4"/>
        <v>77.32286986705707</v>
      </c>
      <c r="G221" s="30"/>
    </row>
    <row r="222" spans="2:7" ht="15" customHeight="1">
      <c r="B222" s="44" t="s">
        <v>355</v>
      </c>
      <c r="C222" s="45" t="s">
        <v>356</v>
      </c>
      <c r="D222" s="46">
        <v>1086.1</v>
      </c>
      <c r="E222" s="46">
        <v>940.7625600000001</v>
      </c>
      <c r="F222" s="57">
        <f t="shared" si="4"/>
        <v>86.61841082773228</v>
      </c>
      <c r="G222" s="30"/>
    </row>
    <row r="223" spans="2:7" ht="12.75">
      <c r="B223" s="47" t="s">
        <v>160</v>
      </c>
      <c r="C223" s="48" t="s">
        <v>161</v>
      </c>
      <c r="D223" s="49">
        <v>1086.1</v>
      </c>
      <c r="E223" s="49">
        <v>940.7625600000001</v>
      </c>
      <c r="F223" s="37">
        <f t="shared" si="4"/>
        <v>86.61841082773228</v>
      </c>
      <c r="G223" s="30"/>
    </row>
    <row r="224" spans="2:7" ht="25.5" customHeight="1" hidden="1">
      <c r="B224" s="44" t="s">
        <v>357</v>
      </c>
      <c r="C224" s="45" t="s">
        <v>358</v>
      </c>
      <c r="D224" s="46">
        <v>1623.288</v>
      </c>
      <c r="E224" s="46">
        <v>1185.07085</v>
      </c>
      <c r="F224" s="37">
        <f t="shared" si="4"/>
        <v>73.00434981346501</v>
      </c>
      <c r="G224" s="30"/>
    </row>
    <row r="225" spans="2:6" ht="12.75">
      <c r="B225" s="47" t="s">
        <v>162</v>
      </c>
      <c r="C225" s="48" t="s">
        <v>163</v>
      </c>
      <c r="D225" s="49">
        <v>166</v>
      </c>
      <c r="E225" s="49">
        <v>108.0047</v>
      </c>
      <c r="F225" s="37">
        <f t="shared" si="4"/>
        <v>65.06307228915664</v>
      </c>
    </row>
    <row r="226" spans="2:6" ht="12.75">
      <c r="B226" s="47" t="s">
        <v>287</v>
      </c>
      <c r="C226" s="48" t="s">
        <v>288</v>
      </c>
      <c r="D226" s="49">
        <v>290</v>
      </c>
      <c r="E226" s="49">
        <v>270.855</v>
      </c>
      <c r="F226" s="37">
        <f t="shared" si="4"/>
        <v>93.39827586206897</v>
      </c>
    </row>
    <row r="227" spans="2:6" ht="12.75">
      <c r="B227" s="47" t="s">
        <v>164</v>
      </c>
      <c r="C227" s="48" t="s">
        <v>165</v>
      </c>
      <c r="D227" s="49">
        <v>565</v>
      </c>
      <c r="E227" s="49">
        <v>337.14982000000003</v>
      </c>
      <c r="F227" s="37">
        <f t="shared" si="4"/>
        <v>59.67253451327434</v>
      </c>
    </row>
    <row r="228" spans="2:6" ht="12.75">
      <c r="B228" s="47" t="s">
        <v>166</v>
      </c>
      <c r="C228" s="48" t="s">
        <v>167</v>
      </c>
      <c r="D228" s="49">
        <v>285.844</v>
      </c>
      <c r="E228" s="49">
        <v>285.754</v>
      </c>
      <c r="F228" s="37">
        <f t="shared" si="4"/>
        <v>99.9685142945103</v>
      </c>
    </row>
    <row r="229" spans="2:6" ht="12.75" customHeight="1" hidden="1">
      <c r="B229" s="47" t="s">
        <v>168</v>
      </c>
      <c r="C229" s="48" t="s">
        <v>169</v>
      </c>
      <c r="D229" s="49">
        <v>316.4440000000001</v>
      </c>
      <c r="E229" s="49">
        <v>183.30733</v>
      </c>
      <c r="F229" s="37">
        <f t="shared" si="4"/>
        <v>57.92725727142874</v>
      </c>
    </row>
    <row r="230" spans="2:8" s="27" customFormat="1" ht="25.5">
      <c r="B230" s="44" t="s">
        <v>359</v>
      </c>
      <c r="C230" s="45" t="s">
        <v>360</v>
      </c>
      <c r="D230" s="46">
        <v>463.54300000000006</v>
      </c>
      <c r="E230" s="46">
        <v>463.5288800000001</v>
      </c>
      <c r="F230" s="57">
        <f t="shared" si="4"/>
        <v>99.99695389640227</v>
      </c>
      <c r="G230" s="29"/>
      <c r="H230" s="30"/>
    </row>
    <row r="231" spans="2:8" s="27" customFormat="1" ht="25.5">
      <c r="B231" s="47" t="s">
        <v>170</v>
      </c>
      <c r="C231" s="48" t="s">
        <v>171</v>
      </c>
      <c r="D231" s="49">
        <v>463.54300000000006</v>
      </c>
      <c r="E231" s="49">
        <v>463.5288800000001</v>
      </c>
      <c r="F231" s="37">
        <f t="shared" si="4"/>
        <v>99.99695389640227</v>
      </c>
      <c r="G231" s="29"/>
      <c r="H231" s="30"/>
    </row>
    <row r="232" spans="2:8" s="27" customFormat="1" ht="14.25" customHeight="1">
      <c r="B232" s="44" t="s">
        <v>361</v>
      </c>
      <c r="C232" s="45" t="s">
        <v>362</v>
      </c>
      <c r="D232" s="46">
        <v>2574.245</v>
      </c>
      <c r="E232" s="46">
        <v>2354.0036</v>
      </c>
      <c r="F232" s="57">
        <f t="shared" si="4"/>
        <v>91.44442739521685</v>
      </c>
      <c r="G232" s="29"/>
      <c r="H232" s="30"/>
    </row>
    <row r="233" spans="2:8" s="27" customFormat="1" ht="12.75">
      <c r="B233" s="47" t="s">
        <v>172</v>
      </c>
      <c r="C233" s="48" t="s">
        <v>173</v>
      </c>
      <c r="D233" s="49">
        <v>1840.155</v>
      </c>
      <c r="E233" s="49">
        <v>1741.27184</v>
      </c>
      <c r="F233" s="37">
        <f t="shared" si="4"/>
        <v>94.62636788748775</v>
      </c>
      <c r="G233" s="29"/>
      <c r="H233" s="30"/>
    </row>
    <row r="234" spans="2:8" s="27" customFormat="1" ht="12.75">
      <c r="B234" s="47" t="s">
        <v>174</v>
      </c>
      <c r="C234" s="48" t="s">
        <v>175</v>
      </c>
      <c r="D234" s="49">
        <v>690.09</v>
      </c>
      <c r="E234" s="49">
        <v>585.6470300000001</v>
      </c>
      <c r="F234" s="37">
        <f t="shared" si="4"/>
        <v>84.86531177092844</v>
      </c>
      <c r="G234" s="29"/>
      <c r="H234" s="30"/>
    </row>
    <row r="235" spans="2:8" s="27" customFormat="1" ht="25.5" customHeight="1" hidden="1">
      <c r="B235" s="47" t="s">
        <v>176</v>
      </c>
      <c r="C235" s="48" t="s">
        <v>177</v>
      </c>
      <c r="D235" s="49">
        <v>44</v>
      </c>
      <c r="E235" s="49">
        <v>27.08473</v>
      </c>
      <c r="F235" s="37">
        <f t="shared" si="4"/>
        <v>61.55620454545455</v>
      </c>
      <c r="G235" s="29"/>
      <c r="H235" s="30"/>
    </row>
    <row r="236" spans="2:8" s="12" customFormat="1" ht="14.25" customHeight="1">
      <c r="B236" s="44" t="s">
        <v>363</v>
      </c>
      <c r="C236" s="45" t="s">
        <v>364</v>
      </c>
      <c r="D236" s="46">
        <v>2491</v>
      </c>
      <c r="E236" s="46">
        <v>2390.888</v>
      </c>
      <c r="F236" s="57">
        <f t="shared" si="4"/>
        <v>95.98105178643115</v>
      </c>
      <c r="G236" s="41"/>
      <c r="H236" s="36"/>
    </row>
    <row r="237" spans="2:8" s="12" customFormat="1" ht="12.75" customHeight="1" hidden="1">
      <c r="B237" s="47" t="s">
        <v>178</v>
      </c>
      <c r="C237" s="48" t="s">
        <v>179</v>
      </c>
      <c r="D237" s="49">
        <v>2491</v>
      </c>
      <c r="E237" s="49">
        <v>2390.888</v>
      </c>
      <c r="F237" s="57">
        <f t="shared" si="4"/>
        <v>95.98105178643115</v>
      </c>
      <c r="G237" s="41"/>
      <c r="H237" s="36"/>
    </row>
    <row r="238" spans="2:8" s="12" customFormat="1" ht="13.5" customHeight="1">
      <c r="B238" s="44" t="s">
        <v>180</v>
      </c>
      <c r="C238" s="45" t="s">
        <v>181</v>
      </c>
      <c r="D238" s="46">
        <v>681.5609999999999</v>
      </c>
      <c r="E238" s="46">
        <v>204.79787</v>
      </c>
      <c r="F238" s="57">
        <f t="shared" si="4"/>
        <v>30.048355172904557</v>
      </c>
      <c r="G238" s="41"/>
      <c r="H238" s="36"/>
    </row>
    <row r="239" spans="2:8" s="12" customFormat="1" ht="12.75" customHeight="1" hidden="1">
      <c r="B239" s="47" t="s">
        <v>180</v>
      </c>
      <c r="C239" s="48" t="s">
        <v>181</v>
      </c>
      <c r="D239" s="49">
        <v>681.5609999999999</v>
      </c>
      <c r="E239" s="49">
        <v>204.79787</v>
      </c>
      <c r="F239" s="57">
        <f t="shared" si="4"/>
        <v>30.048355172904557</v>
      </c>
      <c r="G239" s="41"/>
      <c r="H239" s="36"/>
    </row>
    <row r="240" spans="2:8" s="12" customFormat="1" ht="15" customHeight="1">
      <c r="B240" s="44" t="s">
        <v>182</v>
      </c>
      <c r="C240" s="45" t="s">
        <v>183</v>
      </c>
      <c r="D240" s="46">
        <v>4338.97</v>
      </c>
      <c r="E240" s="46">
        <v>0</v>
      </c>
      <c r="F240" s="57">
        <f t="shared" si="4"/>
        <v>0</v>
      </c>
      <c r="G240" s="41"/>
      <c r="H240" s="36"/>
    </row>
    <row r="241" spans="2:8" s="12" customFormat="1" ht="13.5" customHeight="1">
      <c r="B241" s="47" t="s">
        <v>182</v>
      </c>
      <c r="C241" s="48" t="s">
        <v>183</v>
      </c>
      <c r="D241" s="49">
        <v>4338.97</v>
      </c>
      <c r="E241" s="49">
        <v>0</v>
      </c>
      <c r="F241" s="37">
        <f t="shared" si="4"/>
        <v>0</v>
      </c>
      <c r="G241" s="41"/>
      <c r="H241" s="36"/>
    </row>
    <row r="242" spans="2:8" s="12" customFormat="1" ht="12" customHeight="1">
      <c r="B242" s="44" t="s">
        <v>365</v>
      </c>
      <c r="C242" s="45" t="s">
        <v>366</v>
      </c>
      <c r="D242" s="46">
        <v>90182.2</v>
      </c>
      <c r="E242" s="46">
        <v>90182.2</v>
      </c>
      <c r="F242" s="57">
        <f t="shared" si="4"/>
        <v>100</v>
      </c>
      <c r="G242" s="41"/>
      <c r="H242" s="36"/>
    </row>
    <row r="243" spans="2:8" s="12" customFormat="1" ht="12.75" customHeight="1">
      <c r="B243" s="47" t="s">
        <v>184</v>
      </c>
      <c r="C243" s="48" t="s">
        <v>185</v>
      </c>
      <c r="D243" s="49">
        <v>90182.2</v>
      </c>
      <c r="E243" s="49">
        <v>90182.2</v>
      </c>
      <c r="F243" s="37">
        <f t="shared" si="4"/>
        <v>100</v>
      </c>
      <c r="G243" s="41"/>
      <c r="H243" s="36"/>
    </row>
    <row r="244" spans="2:8" s="12" customFormat="1" ht="35.25" customHeight="1">
      <c r="B244" s="44" t="s">
        <v>367</v>
      </c>
      <c r="C244" s="45" t="s">
        <v>368</v>
      </c>
      <c r="D244" s="46">
        <v>7242.0740000000005</v>
      </c>
      <c r="E244" s="46">
        <v>7210.911820000001</v>
      </c>
      <c r="F244" s="57">
        <f t="shared" si="4"/>
        <v>99.56970641283147</v>
      </c>
      <c r="G244" s="41"/>
      <c r="H244" s="36"/>
    </row>
    <row r="245" spans="2:8" s="12" customFormat="1" ht="50.25" customHeight="1">
      <c r="B245" s="47" t="s">
        <v>327</v>
      </c>
      <c r="C245" s="48" t="s">
        <v>325</v>
      </c>
      <c r="D245" s="49">
        <v>1229.493</v>
      </c>
      <c r="E245" s="49">
        <v>1229.4928200000002</v>
      </c>
      <c r="F245" s="37">
        <f t="shared" si="4"/>
        <v>99.99998535981906</v>
      </c>
      <c r="G245" s="41"/>
      <c r="H245" s="36"/>
    </row>
    <row r="246" spans="2:8" s="12" customFormat="1" ht="60" customHeight="1">
      <c r="B246" s="47" t="s">
        <v>328</v>
      </c>
      <c r="C246" s="48" t="s">
        <v>326</v>
      </c>
      <c r="D246" s="49">
        <v>1043.222</v>
      </c>
      <c r="E246" s="49">
        <v>1012.0600000000001</v>
      </c>
      <c r="F246" s="37">
        <f t="shared" si="4"/>
        <v>97.01290808667763</v>
      </c>
      <c r="G246" s="41"/>
      <c r="H246" s="36"/>
    </row>
    <row r="247" spans="2:8" s="12" customFormat="1" ht="41.25" customHeight="1">
      <c r="B247" s="47" t="s">
        <v>332</v>
      </c>
      <c r="C247" s="48" t="s">
        <v>331</v>
      </c>
      <c r="D247" s="49">
        <v>4969.359</v>
      </c>
      <c r="E247" s="49">
        <v>4969.359</v>
      </c>
      <c r="F247" s="37">
        <f t="shared" si="4"/>
        <v>100</v>
      </c>
      <c r="G247" s="41"/>
      <c r="H247" s="36"/>
    </row>
    <row r="248" spans="2:8" s="12" customFormat="1" ht="28.5" customHeight="1">
      <c r="B248" s="44" t="s">
        <v>369</v>
      </c>
      <c r="C248" s="45" t="s">
        <v>370</v>
      </c>
      <c r="D248" s="46">
        <v>5572.341</v>
      </c>
      <c r="E248" s="46">
        <v>4921.1382</v>
      </c>
      <c r="F248" s="57">
        <f t="shared" si="4"/>
        <v>88.31365847854609</v>
      </c>
      <c r="G248" s="41"/>
      <c r="H248" s="36"/>
    </row>
    <row r="249" spans="2:8" s="12" customFormat="1" ht="39.75" customHeight="1">
      <c r="B249" s="47" t="s">
        <v>336</v>
      </c>
      <c r="C249" s="48" t="s">
        <v>337</v>
      </c>
      <c r="D249" s="49">
        <v>5572.341</v>
      </c>
      <c r="E249" s="49">
        <v>4921.1382</v>
      </c>
      <c r="F249" s="37">
        <f t="shared" si="4"/>
        <v>88.31365847854609</v>
      </c>
      <c r="G249" s="41"/>
      <c r="H249" s="36"/>
    </row>
    <row r="250" spans="2:8" s="12" customFormat="1" ht="27.75" customHeight="1">
      <c r="B250" s="44" t="s">
        <v>371</v>
      </c>
      <c r="C250" s="45" t="s">
        <v>372</v>
      </c>
      <c r="D250" s="46">
        <v>83155.1</v>
      </c>
      <c r="E250" s="46">
        <v>81648.45396</v>
      </c>
      <c r="F250" s="57">
        <f t="shared" si="4"/>
        <v>98.18814956629238</v>
      </c>
      <c r="G250" s="41"/>
      <c r="H250" s="36"/>
    </row>
    <row r="251" spans="2:8" s="12" customFormat="1" ht="53.25" customHeight="1">
      <c r="B251" s="47" t="s">
        <v>310</v>
      </c>
      <c r="C251" s="48" t="s">
        <v>311</v>
      </c>
      <c r="D251" s="49">
        <v>1300</v>
      </c>
      <c r="E251" s="49">
        <v>0</v>
      </c>
      <c r="F251" s="37">
        <f t="shared" si="4"/>
        <v>0</v>
      </c>
      <c r="G251" s="41"/>
      <c r="H251" s="36"/>
    </row>
    <row r="252" spans="2:8" s="12" customFormat="1" ht="18.75" customHeight="1">
      <c r="B252" s="47" t="s">
        <v>186</v>
      </c>
      <c r="C252" s="48" t="s">
        <v>187</v>
      </c>
      <c r="D252" s="49">
        <v>81855.1</v>
      </c>
      <c r="E252" s="49">
        <v>81648.45396</v>
      </c>
      <c r="F252" s="37">
        <f t="shared" si="4"/>
        <v>99.74754653039334</v>
      </c>
      <c r="G252" s="41"/>
      <c r="H252" s="36"/>
    </row>
    <row r="253" spans="2:8" s="12" customFormat="1" ht="14.25" customHeight="1">
      <c r="B253" s="44" t="s">
        <v>318</v>
      </c>
      <c r="C253" s="45" t="s">
        <v>319</v>
      </c>
      <c r="D253" s="46">
        <v>500</v>
      </c>
      <c r="E253" s="46">
        <v>500</v>
      </c>
      <c r="F253" s="57">
        <f t="shared" si="4"/>
        <v>100</v>
      </c>
      <c r="G253" s="41"/>
      <c r="H253" s="36"/>
    </row>
    <row r="254" spans="2:8" s="12" customFormat="1" ht="30.75" customHeight="1">
      <c r="B254" s="47" t="s">
        <v>318</v>
      </c>
      <c r="C254" s="48" t="s">
        <v>319</v>
      </c>
      <c r="D254" s="49">
        <v>500</v>
      </c>
      <c r="E254" s="49">
        <v>500</v>
      </c>
      <c r="F254" s="37">
        <f t="shared" si="4"/>
        <v>100</v>
      </c>
      <c r="G254" s="41"/>
      <c r="H254" s="36"/>
    </row>
    <row r="255" spans="2:8" s="12" customFormat="1" ht="18" customHeight="1">
      <c r="B255" s="44" t="s">
        <v>188</v>
      </c>
      <c r="C255" s="45" t="s">
        <v>189</v>
      </c>
      <c r="D255" s="46">
        <v>1825482.7444299997</v>
      </c>
      <c r="E255" s="46">
        <v>1770612.5915099995</v>
      </c>
      <c r="F255" s="57">
        <f t="shared" si="4"/>
        <v>96.99421136203983</v>
      </c>
      <c r="G255" s="41"/>
      <c r="H255" s="36"/>
    </row>
    <row r="256" spans="2:6" ht="18" customHeight="1">
      <c r="B256" s="58" t="s">
        <v>229</v>
      </c>
      <c r="C256" s="58"/>
      <c r="D256" s="58"/>
      <c r="E256" s="58"/>
      <c r="F256" s="58"/>
    </row>
    <row r="257" spans="2:6" ht="12" customHeight="1">
      <c r="B257" s="27"/>
      <c r="F257" s="24" t="s">
        <v>42</v>
      </c>
    </row>
    <row r="258" spans="2:6" ht="51.75" customHeight="1">
      <c r="B258" s="50" t="s">
        <v>0</v>
      </c>
      <c r="C258" s="50" t="s">
        <v>44</v>
      </c>
      <c r="D258" s="50" t="s">
        <v>45</v>
      </c>
      <c r="E258" s="50" t="s">
        <v>46</v>
      </c>
      <c r="F258" s="17" t="s">
        <v>276</v>
      </c>
    </row>
    <row r="259" spans="2:6" ht="12.75">
      <c r="B259" s="51" t="s">
        <v>47</v>
      </c>
      <c r="C259" s="52" t="s">
        <v>48</v>
      </c>
      <c r="D259" s="55">
        <v>78.509</v>
      </c>
      <c r="E259" s="55">
        <v>77.34139</v>
      </c>
      <c r="F259" s="57">
        <f>E259/D259*100</f>
        <v>98.51276923664804</v>
      </c>
    </row>
    <row r="260" spans="2:6" ht="11.25" customHeight="1">
      <c r="B260" s="53" t="s">
        <v>53</v>
      </c>
      <c r="C260" s="54" t="s">
        <v>54</v>
      </c>
      <c r="D260" s="56">
        <v>78.509</v>
      </c>
      <c r="E260" s="56">
        <v>77.34139</v>
      </c>
      <c r="F260" s="37">
        <f aca="true" t="shared" si="5" ref="F260:F323">E260/D260*100</f>
        <v>98.51276923664804</v>
      </c>
    </row>
    <row r="261" spans="2:6" ht="10.5" customHeight="1">
      <c r="B261" s="51" t="s">
        <v>55</v>
      </c>
      <c r="C261" s="52" t="s">
        <v>56</v>
      </c>
      <c r="D261" s="55">
        <v>10625.15772</v>
      </c>
      <c r="E261" s="55">
        <v>10550.17011</v>
      </c>
      <c r="F261" s="57">
        <f t="shared" si="5"/>
        <v>99.29424473522074</v>
      </c>
    </row>
    <row r="262" spans="2:6" ht="12.75">
      <c r="B262" s="53" t="s">
        <v>57</v>
      </c>
      <c r="C262" s="54" t="s">
        <v>58</v>
      </c>
      <c r="D262" s="56">
        <v>541.078</v>
      </c>
      <c r="E262" s="56">
        <v>523.5875900000001</v>
      </c>
      <c r="F262" s="37">
        <f t="shared" si="5"/>
        <v>96.76748823644652</v>
      </c>
    </row>
    <row r="263" spans="2:6" ht="26.25" customHeight="1">
      <c r="B263" s="53" t="s">
        <v>59</v>
      </c>
      <c r="C263" s="54" t="s">
        <v>280</v>
      </c>
      <c r="D263" s="56">
        <v>10060.007720000001</v>
      </c>
      <c r="E263" s="56">
        <v>10002.94252</v>
      </c>
      <c r="F263" s="37">
        <f t="shared" si="5"/>
        <v>99.43275192635735</v>
      </c>
    </row>
    <row r="264" spans="2:6" ht="13.5" customHeight="1">
      <c r="B264" s="53" t="s">
        <v>60</v>
      </c>
      <c r="C264" s="54" t="s">
        <v>281</v>
      </c>
      <c r="D264" s="56">
        <v>24.072</v>
      </c>
      <c r="E264" s="56">
        <v>23.64</v>
      </c>
      <c r="F264" s="37">
        <f t="shared" si="5"/>
        <v>98.20538384845464</v>
      </c>
    </row>
    <row r="265" spans="2:6" ht="14.25" customHeight="1">
      <c r="B265" s="51" t="s">
        <v>64</v>
      </c>
      <c r="C265" s="52" t="s">
        <v>284</v>
      </c>
      <c r="D265" s="55">
        <v>18</v>
      </c>
      <c r="E265" s="55">
        <v>12</v>
      </c>
      <c r="F265" s="57">
        <f t="shared" si="5"/>
        <v>66.66666666666666</v>
      </c>
    </row>
    <row r="266" spans="2:7" ht="27.75" customHeight="1">
      <c r="B266" s="53" t="s">
        <v>65</v>
      </c>
      <c r="C266" s="54" t="s">
        <v>285</v>
      </c>
      <c r="D266" s="56">
        <v>12</v>
      </c>
      <c r="E266" s="56">
        <v>12</v>
      </c>
      <c r="F266" s="37">
        <f t="shared" si="5"/>
        <v>100</v>
      </c>
      <c r="G266" s="42" t="s">
        <v>272</v>
      </c>
    </row>
    <row r="267" spans="2:6" ht="28.5" customHeight="1">
      <c r="B267" s="53" t="s">
        <v>322</v>
      </c>
      <c r="C267" s="54" t="s">
        <v>323</v>
      </c>
      <c r="D267" s="56">
        <v>6</v>
      </c>
      <c r="E267" s="56">
        <v>0</v>
      </c>
      <c r="F267" s="37">
        <f t="shared" si="5"/>
        <v>0</v>
      </c>
    </row>
    <row r="268" spans="2:6" ht="13.5" customHeight="1">
      <c r="B268" s="51" t="s">
        <v>71</v>
      </c>
      <c r="C268" s="52" t="s">
        <v>72</v>
      </c>
      <c r="D268" s="55">
        <v>44200.54175</v>
      </c>
      <c r="E268" s="55">
        <v>20073.85014</v>
      </c>
      <c r="F268" s="57">
        <f t="shared" si="5"/>
        <v>45.415393896161916</v>
      </c>
    </row>
    <row r="269" spans="2:6" ht="15.75" customHeight="1">
      <c r="B269" s="53" t="s">
        <v>73</v>
      </c>
      <c r="C269" s="54" t="s">
        <v>74</v>
      </c>
      <c r="D269" s="56">
        <v>44010.97575</v>
      </c>
      <c r="E269" s="56">
        <v>19884.28414</v>
      </c>
      <c r="F269" s="37">
        <f t="shared" si="5"/>
        <v>45.18028469296094</v>
      </c>
    </row>
    <row r="270" spans="2:6" ht="12.75">
      <c r="B270" s="53" t="s">
        <v>77</v>
      </c>
      <c r="C270" s="54" t="s">
        <v>78</v>
      </c>
      <c r="D270" s="56">
        <v>189.566</v>
      </c>
      <c r="E270" s="56">
        <v>189.566</v>
      </c>
      <c r="F270" s="37">
        <f t="shared" si="5"/>
        <v>100</v>
      </c>
    </row>
    <row r="271" spans="2:6" ht="25.5" hidden="1">
      <c r="B271" s="53" t="s">
        <v>79</v>
      </c>
      <c r="C271" s="54" t="s">
        <v>80</v>
      </c>
      <c r="D271" s="56">
        <v>0</v>
      </c>
      <c r="E271" s="56">
        <v>0</v>
      </c>
      <c r="F271" s="37" t="e">
        <f t="shared" si="5"/>
        <v>#DIV/0!</v>
      </c>
    </row>
    <row r="272" spans="2:6" ht="12.75">
      <c r="B272" s="51" t="s">
        <v>81</v>
      </c>
      <c r="C272" s="52" t="s">
        <v>82</v>
      </c>
      <c r="D272" s="55">
        <v>260</v>
      </c>
      <c r="E272" s="55">
        <v>259.99996</v>
      </c>
      <c r="F272" s="57">
        <f t="shared" si="5"/>
        <v>99.9999846153846</v>
      </c>
    </row>
    <row r="273" spans="2:6" ht="12.75" customHeight="1">
      <c r="B273" s="53" t="s">
        <v>81</v>
      </c>
      <c r="C273" s="54" t="s">
        <v>82</v>
      </c>
      <c r="D273" s="56">
        <v>260</v>
      </c>
      <c r="E273" s="56">
        <v>259.99996</v>
      </c>
      <c r="F273" s="37">
        <f t="shared" si="5"/>
        <v>99.9999846153846</v>
      </c>
    </row>
    <row r="274" spans="2:6" ht="38.25" hidden="1">
      <c r="B274" s="51" t="s">
        <v>345</v>
      </c>
      <c r="C274" s="52" t="s">
        <v>346</v>
      </c>
      <c r="D274" s="55">
        <v>0</v>
      </c>
      <c r="E274" s="55">
        <v>0</v>
      </c>
      <c r="F274" s="37" t="e">
        <f t="shared" si="5"/>
        <v>#DIV/0!</v>
      </c>
    </row>
    <row r="275" spans="2:6" ht="25.5" hidden="1">
      <c r="B275" s="53" t="s">
        <v>102</v>
      </c>
      <c r="C275" s="54" t="s">
        <v>103</v>
      </c>
      <c r="D275" s="56">
        <v>0</v>
      </c>
      <c r="E275" s="56">
        <v>0</v>
      </c>
      <c r="F275" s="37" t="e">
        <f t="shared" si="5"/>
        <v>#DIV/0!</v>
      </c>
    </row>
    <row r="276" spans="2:6" ht="25.5">
      <c r="B276" s="51" t="s">
        <v>347</v>
      </c>
      <c r="C276" s="52" t="s">
        <v>348</v>
      </c>
      <c r="D276" s="55">
        <v>71.8</v>
      </c>
      <c r="E276" s="55">
        <v>71.8</v>
      </c>
      <c r="F276" s="57">
        <f t="shared" si="5"/>
        <v>100</v>
      </c>
    </row>
    <row r="277" spans="2:6" ht="24.75" customHeight="1">
      <c r="B277" s="53" t="s">
        <v>120</v>
      </c>
      <c r="C277" s="54" t="s">
        <v>121</v>
      </c>
      <c r="D277" s="56">
        <v>71.8</v>
      </c>
      <c r="E277" s="56">
        <v>71.8</v>
      </c>
      <c r="F277" s="37">
        <f t="shared" si="5"/>
        <v>100</v>
      </c>
    </row>
    <row r="278" spans="2:7" ht="12.75">
      <c r="B278" s="51" t="s">
        <v>122</v>
      </c>
      <c r="C278" s="52" t="s">
        <v>123</v>
      </c>
      <c r="D278" s="55">
        <v>120</v>
      </c>
      <c r="E278" s="55">
        <v>119.96867999999999</v>
      </c>
      <c r="F278" s="57">
        <f t="shared" si="5"/>
        <v>99.97389999999999</v>
      </c>
      <c r="G278" s="30"/>
    </row>
    <row r="279" spans="2:7" ht="12.75">
      <c r="B279" s="53" t="s">
        <v>124</v>
      </c>
      <c r="C279" s="54" t="s">
        <v>125</v>
      </c>
      <c r="D279" s="56">
        <v>120</v>
      </c>
      <c r="E279" s="56">
        <v>119.96867999999999</v>
      </c>
      <c r="F279" s="37">
        <f t="shared" si="5"/>
        <v>99.97389999999999</v>
      </c>
      <c r="G279" s="30"/>
    </row>
    <row r="280" spans="2:7" ht="12.75">
      <c r="B280" s="51" t="s">
        <v>134</v>
      </c>
      <c r="C280" s="52" t="s">
        <v>135</v>
      </c>
      <c r="D280" s="55">
        <v>249.70000000000002</v>
      </c>
      <c r="E280" s="55">
        <v>249.70000000000002</v>
      </c>
      <c r="F280" s="57">
        <f t="shared" si="5"/>
        <v>100</v>
      </c>
      <c r="G280" s="30"/>
    </row>
    <row r="281" spans="2:7" ht="12.75" customHeight="1" hidden="1">
      <c r="B281" s="53" t="s">
        <v>138</v>
      </c>
      <c r="C281" s="54" t="s">
        <v>139</v>
      </c>
      <c r="D281" s="56">
        <v>0</v>
      </c>
      <c r="E281" s="56">
        <v>0</v>
      </c>
      <c r="F281" s="37" t="e">
        <f t="shared" si="5"/>
        <v>#DIV/0!</v>
      </c>
      <c r="G281" s="30"/>
    </row>
    <row r="282" spans="2:7" ht="25.5" hidden="1">
      <c r="B282" s="53" t="s">
        <v>140</v>
      </c>
      <c r="C282" s="54" t="s">
        <v>141</v>
      </c>
      <c r="D282" s="56">
        <v>0</v>
      </c>
      <c r="E282" s="56">
        <v>0</v>
      </c>
      <c r="F282" s="37" t="e">
        <f t="shared" si="5"/>
        <v>#DIV/0!</v>
      </c>
      <c r="G282" s="30"/>
    </row>
    <row r="283" spans="2:7" ht="12.75" customHeight="1">
      <c r="B283" s="53" t="s">
        <v>227</v>
      </c>
      <c r="C283" s="54" t="s">
        <v>228</v>
      </c>
      <c r="D283" s="56">
        <v>249.70000000000002</v>
      </c>
      <c r="E283" s="56">
        <v>249.70000000000002</v>
      </c>
      <c r="F283" s="37">
        <f t="shared" si="5"/>
        <v>100</v>
      </c>
      <c r="G283" s="30"/>
    </row>
    <row r="284" spans="2:7" ht="20.25" customHeight="1">
      <c r="B284" s="51" t="s">
        <v>144</v>
      </c>
      <c r="C284" s="52" t="s">
        <v>145</v>
      </c>
      <c r="D284" s="55">
        <v>45831.06800000001</v>
      </c>
      <c r="E284" s="55">
        <v>41124.648</v>
      </c>
      <c r="F284" s="57">
        <f t="shared" si="5"/>
        <v>89.73093971975516</v>
      </c>
      <c r="G284" s="30"/>
    </row>
    <row r="285" spans="2:7" ht="12" customHeight="1">
      <c r="B285" s="53" t="s">
        <v>146</v>
      </c>
      <c r="C285" s="54" t="s">
        <v>147</v>
      </c>
      <c r="D285" s="56">
        <v>40364.9</v>
      </c>
      <c r="E285" s="56">
        <v>36033.64989</v>
      </c>
      <c r="F285" s="37">
        <f t="shared" si="5"/>
        <v>89.26976132729177</v>
      </c>
      <c r="G285" s="30"/>
    </row>
    <row r="286" spans="2:7" ht="25.5" hidden="1">
      <c r="B286" s="53" t="s">
        <v>289</v>
      </c>
      <c r="C286" s="54" t="s">
        <v>290</v>
      </c>
      <c r="D286" s="56">
        <v>0</v>
      </c>
      <c r="E286" s="56">
        <v>0</v>
      </c>
      <c r="F286" s="37" t="e">
        <f t="shared" si="5"/>
        <v>#DIV/0!</v>
      </c>
      <c r="G286" s="30"/>
    </row>
    <row r="287" spans="2:7" ht="12.75" customHeight="1">
      <c r="B287" s="53" t="s">
        <v>148</v>
      </c>
      <c r="C287" s="54" t="s">
        <v>149</v>
      </c>
      <c r="D287" s="56">
        <v>350</v>
      </c>
      <c r="E287" s="56">
        <v>0</v>
      </c>
      <c r="F287" s="37">
        <f t="shared" si="5"/>
        <v>0</v>
      </c>
      <c r="G287" s="30"/>
    </row>
    <row r="288" spans="2:7" ht="12.75">
      <c r="B288" s="53" t="s">
        <v>150</v>
      </c>
      <c r="C288" s="54" t="s">
        <v>151</v>
      </c>
      <c r="D288" s="56">
        <v>2854.5170000000003</v>
      </c>
      <c r="E288" s="56">
        <v>2842.99811</v>
      </c>
      <c r="F288" s="37">
        <f t="shared" si="5"/>
        <v>99.5964679839006</v>
      </c>
      <c r="G288" s="30"/>
    </row>
    <row r="289" spans="2:7" ht="15.75" customHeight="1">
      <c r="B289" s="53" t="s">
        <v>329</v>
      </c>
      <c r="C289" s="54" t="s">
        <v>330</v>
      </c>
      <c r="D289" s="56">
        <v>2261.6510000000003</v>
      </c>
      <c r="E289" s="56">
        <v>2248.0000000000005</v>
      </c>
      <c r="F289" s="37">
        <f t="shared" si="5"/>
        <v>99.39641438931119</v>
      </c>
      <c r="G289" s="30"/>
    </row>
    <row r="290" spans="2:7" ht="25.5" customHeight="1">
      <c r="B290" s="51" t="s">
        <v>351</v>
      </c>
      <c r="C290" s="52" t="s">
        <v>352</v>
      </c>
      <c r="D290" s="55">
        <v>194946.02265000003</v>
      </c>
      <c r="E290" s="55">
        <v>160815.68979</v>
      </c>
      <c r="F290" s="57">
        <f t="shared" si="5"/>
        <v>82.49241898036742</v>
      </c>
      <c r="G290" s="30"/>
    </row>
    <row r="291" spans="2:7" ht="12.75" customHeight="1">
      <c r="B291" s="53" t="s">
        <v>253</v>
      </c>
      <c r="C291" s="54" t="s">
        <v>254</v>
      </c>
      <c r="D291" s="56">
        <v>47840</v>
      </c>
      <c r="E291" s="56">
        <v>40112.21357</v>
      </c>
      <c r="F291" s="37">
        <f t="shared" si="5"/>
        <v>83.84660027173913</v>
      </c>
      <c r="G291" s="30"/>
    </row>
    <row r="292" spans="2:7" ht="15" customHeight="1">
      <c r="B292" s="53" t="s">
        <v>297</v>
      </c>
      <c r="C292" s="54" t="s">
        <v>298</v>
      </c>
      <c r="D292" s="56">
        <v>14843.76381</v>
      </c>
      <c r="E292" s="56">
        <v>13215.60579</v>
      </c>
      <c r="F292" s="37">
        <f t="shared" si="5"/>
        <v>89.03136670159668</v>
      </c>
      <c r="G292" s="30"/>
    </row>
    <row r="293" spans="2:7" ht="14.25" customHeight="1">
      <c r="B293" s="53" t="s">
        <v>270</v>
      </c>
      <c r="C293" s="54" t="s">
        <v>271</v>
      </c>
      <c r="D293" s="56">
        <v>10089.6904</v>
      </c>
      <c r="E293" s="56">
        <v>9698.64402</v>
      </c>
      <c r="F293" s="37">
        <f t="shared" si="5"/>
        <v>96.12429753047725</v>
      </c>
      <c r="G293" s="30"/>
    </row>
    <row r="294" spans="2:6" ht="12.75" customHeight="1">
      <c r="B294" s="53" t="s">
        <v>299</v>
      </c>
      <c r="C294" s="54" t="s">
        <v>300</v>
      </c>
      <c r="D294" s="56">
        <v>929.72064</v>
      </c>
      <c r="E294" s="56">
        <v>896.84423</v>
      </c>
      <c r="F294" s="37">
        <f t="shared" si="5"/>
        <v>96.46383993368158</v>
      </c>
    </row>
    <row r="295" spans="2:6" ht="17.25" customHeight="1">
      <c r="B295" s="53" t="s">
        <v>301</v>
      </c>
      <c r="C295" s="54" t="s">
        <v>302</v>
      </c>
      <c r="D295" s="56">
        <v>1353</v>
      </c>
      <c r="E295" s="56">
        <v>1070.3798700000002</v>
      </c>
      <c r="F295" s="37">
        <f t="shared" si="5"/>
        <v>79.11159423503328</v>
      </c>
    </row>
    <row r="296" spans="2:6" ht="12" customHeight="1">
      <c r="B296" s="53" t="s">
        <v>312</v>
      </c>
      <c r="C296" s="54" t="s">
        <v>313</v>
      </c>
      <c r="D296" s="56">
        <v>3000</v>
      </c>
      <c r="E296" s="56">
        <v>2984.63794</v>
      </c>
      <c r="F296" s="37">
        <f t="shared" si="5"/>
        <v>99.48793133333334</v>
      </c>
    </row>
    <row r="297" spans="2:6" ht="12.75" customHeight="1">
      <c r="B297" s="53" t="s">
        <v>296</v>
      </c>
      <c r="C297" s="54" t="s">
        <v>376</v>
      </c>
      <c r="D297" s="56">
        <v>7911.1</v>
      </c>
      <c r="E297" s="56">
        <v>7798.6005000000005</v>
      </c>
      <c r="F297" s="37">
        <f t="shared" si="5"/>
        <v>98.57795376117102</v>
      </c>
    </row>
    <row r="298" spans="2:6" ht="13.5" customHeight="1">
      <c r="B298" s="53" t="s">
        <v>156</v>
      </c>
      <c r="C298" s="54" t="s">
        <v>157</v>
      </c>
      <c r="D298" s="56">
        <v>39276.488000000005</v>
      </c>
      <c r="E298" s="56">
        <v>20565.33708</v>
      </c>
      <c r="F298" s="37">
        <f t="shared" si="5"/>
        <v>52.36042764312329</v>
      </c>
    </row>
    <row r="299" spans="2:6" ht="25.5">
      <c r="B299" s="53" t="s">
        <v>255</v>
      </c>
      <c r="C299" s="54" t="s">
        <v>256</v>
      </c>
      <c r="D299" s="56">
        <v>1354</v>
      </c>
      <c r="E299" s="56">
        <v>1353.72378</v>
      </c>
      <c r="F299" s="37">
        <f t="shared" si="5"/>
        <v>99.97959970457903</v>
      </c>
    </row>
    <row r="300" spans="2:6" ht="12" customHeight="1" hidden="1">
      <c r="B300" s="53" t="s">
        <v>257</v>
      </c>
      <c r="C300" s="54" t="s">
        <v>258</v>
      </c>
      <c r="D300" s="56">
        <v>39380.7598</v>
      </c>
      <c r="E300" s="56">
        <v>36280.39301</v>
      </c>
      <c r="F300" s="37">
        <f t="shared" si="5"/>
        <v>92.1272042343886</v>
      </c>
    </row>
    <row r="301" spans="2:8" s="27" customFormat="1" ht="12.75">
      <c r="B301" s="53" t="s">
        <v>259</v>
      </c>
      <c r="C301" s="54" t="s">
        <v>260</v>
      </c>
      <c r="D301" s="56">
        <v>28967.5</v>
      </c>
      <c r="E301" s="56">
        <v>26839.31</v>
      </c>
      <c r="F301" s="37">
        <f t="shared" si="5"/>
        <v>92.65318028825408</v>
      </c>
      <c r="G301" s="29"/>
      <c r="H301" s="30"/>
    </row>
    <row r="302" spans="2:6" ht="19.5" customHeight="1">
      <c r="B302" s="51" t="s">
        <v>353</v>
      </c>
      <c r="C302" s="52" t="s">
        <v>354</v>
      </c>
      <c r="D302" s="55">
        <v>80441.64</v>
      </c>
      <c r="E302" s="55">
        <v>65875.65621</v>
      </c>
      <c r="F302" s="57">
        <f t="shared" si="5"/>
        <v>81.8924828111411</v>
      </c>
    </row>
    <row r="303" spans="2:6" ht="12.75">
      <c r="B303" s="53" t="s">
        <v>192</v>
      </c>
      <c r="C303" s="54" t="s">
        <v>193</v>
      </c>
      <c r="D303" s="56">
        <v>7404</v>
      </c>
      <c r="E303" s="56">
        <v>0</v>
      </c>
      <c r="F303" s="37">
        <f t="shared" si="5"/>
        <v>0</v>
      </c>
    </row>
    <row r="304" spans="2:6" ht="12.75">
      <c r="B304" s="53" t="s">
        <v>291</v>
      </c>
      <c r="C304" s="54" t="s">
        <v>292</v>
      </c>
      <c r="D304" s="56">
        <v>15760.727</v>
      </c>
      <c r="E304" s="56">
        <v>15760.7262</v>
      </c>
      <c r="F304" s="37">
        <f t="shared" si="5"/>
        <v>99.99999492409201</v>
      </c>
    </row>
    <row r="305" spans="2:6" ht="12" customHeight="1">
      <c r="B305" s="53" t="s">
        <v>194</v>
      </c>
      <c r="C305" s="54" t="s">
        <v>195</v>
      </c>
      <c r="D305" s="56">
        <v>36668.931000000004</v>
      </c>
      <c r="E305" s="56">
        <v>36668.93086</v>
      </c>
      <c r="F305" s="37">
        <f t="shared" si="5"/>
        <v>99.99999961820538</v>
      </c>
    </row>
    <row r="306" spans="2:6" ht="25.5">
      <c r="B306" s="53" t="s">
        <v>158</v>
      </c>
      <c r="C306" s="54" t="s">
        <v>159</v>
      </c>
      <c r="D306" s="56">
        <v>20607.982</v>
      </c>
      <c r="E306" s="56">
        <v>13445.999150000001</v>
      </c>
      <c r="F306" s="37">
        <f t="shared" si="5"/>
        <v>65.24655907599299</v>
      </c>
    </row>
    <row r="307" spans="2:6" ht="12.75" customHeight="1">
      <c r="B307" s="51" t="s">
        <v>355</v>
      </c>
      <c r="C307" s="52" t="s">
        <v>356</v>
      </c>
      <c r="D307" s="55">
        <v>443.73199999999997</v>
      </c>
      <c r="E307" s="55">
        <v>287.83309</v>
      </c>
      <c r="F307" s="57">
        <f t="shared" si="5"/>
        <v>64.86642613108813</v>
      </c>
    </row>
    <row r="308" spans="2:8" s="27" customFormat="1" ht="18" customHeight="1">
      <c r="B308" s="53" t="s">
        <v>160</v>
      </c>
      <c r="C308" s="54" t="s">
        <v>161</v>
      </c>
      <c r="D308" s="56">
        <v>443.73199999999997</v>
      </c>
      <c r="E308" s="56">
        <v>287.83309</v>
      </c>
      <c r="F308" s="37">
        <f t="shared" si="5"/>
        <v>64.86642613108813</v>
      </c>
      <c r="G308" s="29"/>
      <c r="H308" s="30"/>
    </row>
    <row r="309" spans="2:6" ht="12.75">
      <c r="B309" s="51" t="s">
        <v>357</v>
      </c>
      <c r="C309" s="52" t="s">
        <v>358</v>
      </c>
      <c r="D309" s="55">
        <v>27714.125</v>
      </c>
      <c r="E309" s="55">
        <v>22769.19867</v>
      </c>
      <c r="F309" s="57">
        <f t="shared" si="5"/>
        <v>82.15737884562475</v>
      </c>
    </row>
    <row r="310" spans="2:6" ht="16.5" customHeight="1">
      <c r="B310" s="53" t="s">
        <v>164</v>
      </c>
      <c r="C310" s="54" t="s">
        <v>165</v>
      </c>
      <c r="D310" s="56">
        <v>27196.425</v>
      </c>
      <c r="E310" s="56">
        <v>22525.99867</v>
      </c>
      <c r="F310" s="37">
        <f t="shared" si="5"/>
        <v>82.8270578577883</v>
      </c>
    </row>
    <row r="311" spans="2:7" ht="12.75">
      <c r="B311" s="53" t="s">
        <v>314</v>
      </c>
      <c r="C311" s="54" t="s">
        <v>315</v>
      </c>
      <c r="D311" s="56">
        <v>250</v>
      </c>
      <c r="E311" s="56">
        <v>243.20000000000002</v>
      </c>
      <c r="F311" s="37">
        <f t="shared" si="5"/>
        <v>97.28000000000002</v>
      </c>
      <c r="G311" s="30"/>
    </row>
    <row r="312" spans="2:7" ht="51">
      <c r="B312" s="53" t="s">
        <v>261</v>
      </c>
      <c r="C312" s="54" t="s">
        <v>262</v>
      </c>
      <c r="D312" s="56">
        <v>267.7</v>
      </c>
      <c r="E312" s="56">
        <v>0</v>
      </c>
      <c r="F312" s="37">
        <f t="shared" si="5"/>
        <v>0</v>
      </c>
      <c r="G312" s="30"/>
    </row>
    <row r="313" spans="2:7" ht="25.5" customHeight="1" hidden="1">
      <c r="B313" s="53" t="s">
        <v>168</v>
      </c>
      <c r="C313" s="54" t="s">
        <v>169</v>
      </c>
      <c r="D313" s="56">
        <v>0</v>
      </c>
      <c r="E313" s="56">
        <v>0</v>
      </c>
      <c r="F313" s="37" t="e">
        <f t="shared" si="5"/>
        <v>#DIV/0!</v>
      </c>
      <c r="G313" s="30"/>
    </row>
    <row r="314" spans="2:7" ht="25.5">
      <c r="B314" s="51" t="s">
        <v>359</v>
      </c>
      <c r="C314" s="52" t="s">
        <v>360</v>
      </c>
      <c r="D314" s="55">
        <v>499.87</v>
      </c>
      <c r="E314" s="55">
        <v>499.86034</v>
      </c>
      <c r="F314" s="57">
        <f t="shared" si="5"/>
        <v>99.99806749754936</v>
      </c>
      <c r="G314" s="30"/>
    </row>
    <row r="315" spans="2:6" ht="25.5">
      <c r="B315" s="53" t="s">
        <v>170</v>
      </c>
      <c r="C315" s="54" t="s">
        <v>171</v>
      </c>
      <c r="D315" s="56">
        <v>499.87</v>
      </c>
      <c r="E315" s="56">
        <v>499.86034</v>
      </c>
      <c r="F315" s="37">
        <f t="shared" si="5"/>
        <v>99.99806749754936</v>
      </c>
    </row>
    <row r="316" spans="2:6" ht="16.5" customHeight="1">
      <c r="B316" s="51" t="s">
        <v>361</v>
      </c>
      <c r="C316" s="52" t="s">
        <v>362</v>
      </c>
      <c r="D316" s="55">
        <v>5716.169</v>
      </c>
      <c r="E316" s="55">
        <v>5519.374</v>
      </c>
      <c r="F316" s="57">
        <f t="shared" si="5"/>
        <v>96.55722215350876</v>
      </c>
    </row>
    <row r="317" spans="2:6" ht="12.75">
      <c r="B317" s="53" t="s">
        <v>174</v>
      </c>
      <c r="C317" s="54" t="s">
        <v>175</v>
      </c>
      <c r="D317" s="56">
        <v>101.169</v>
      </c>
      <c r="E317" s="56">
        <v>101.169</v>
      </c>
      <c r="F317" s="37">
        <f t="shared" si="5"/>
        <v>100</v>
      </c>
    </row>
    <row r="318" spans="2:6" ht="12.75">
      <c r="B318" s="53" t="s">
        <v>176</v>
      </c>
      <c r="C318" s="54" t="s">
        <v>177</v>
      </c>
      <c r="D318" s="56">
        <v>5615</v>
      </c>
      <c r="E318" s="56">
        <v>5418.205</v>
      </c>
      <c r="F318" s="37">
        <f t="shared" si="5"/>
        <v>96.49519145146928</v>
      </c>
    </row>
    <row r="319" spans="2:6" ht="12.75">
      <c r="B319" s="51" t="s">
        <v>373</v>
      </c>
      <c r="C319" s="52" t="s">
        <v>374</v>
      </c>
      <c r="D319" s="55">
        <v>1559.8999999999999</v>
      </c>
      <c r="E319" s="55">
        <v>1524.6502200000002</v>
      </c>
      <c r="F319" s="57">
        <f t="shared" si="5"/>
        <v>97.74025386242711</v>
      </c>
    </row>
    <row r="320" spans="2:6" ht="12.75">
      <c r="B320" s="53" t="s">
        <v>263</v>
      </c>
      <c r="C320" s="54" t="s">
        <v>264</v>
      </c>
      <c r="D320" s="56">
        <v>1559.8999999999999</v>
      </c>
      <c r="E320" s="56">
        <v>1524.6502200000002</v>
      </c>
      <c r="F320" s="37">
        <f t="shared" si="5"/>
        <v>97.74025386242711</v>
      </c>
    </row>
    <row r="321" spans="2:6" ht="25.5">
      <c r="B321" s="51" t="s">
        <v>371</v>
      </c>
      <c r="C321" s="52" t="s">
        <v>372</v>
      </c>
      <c r="D321" s="55">
        <v>4611</v>
      </c>
      <c r="E321" s="55">
        <v>814.994</v>
      </c>
      <c r="F321" s="57">
        <f t="shared" si="5"/>
        <v>17.674994578182606</v>
      </c>
    </row>
    <row r="322" spans="2:6" ht="12.75">
      <c r="B322" s="53" t="s">
        <v>303</v>
      </c>
      <c r="C322" s="54" t="s">
        <v>304</v>
      </c>
      <c r="D322" s="56">
        <v>500</v>
      </c>
      <c r="E322" s="56">
        <v>499.995</v>
      </c>
      <c r="F322" s="37">
        <f t="shared" si="5"/>
        <v>99.99900000000001</v>
      </c>
    </row>
    <row r="323" spans="2:6" ht="51">
      <c r="B323" s="53" t="s">
        <v>310</v>
      </c>
      <c r="C323" s="54" t="s">
        <v>311</v>
      </c>
      <c r="D323" s="56">
        <v>2300</v>
      </c>
      <c r="E323" s="56">
        <v>0</v>
      </c>
      <c r="F323" s="37">
        <f t="shared" si="5"/>
        <v>0</v>
      </c>
    </row>
    <row r="324" spans="2:6" ht="12.75">
      <c r="B324" s="53" t="s">
        <v>316</v>
      </c>
      <c r="C324" s="54" t="s">
        <v>317</v>
      </c>
      <c r="D324" s="56">
        <v>1661</v>
      </c>
      <c r="E324" s="56">
        <v>225</v>
      </c>
      <c r="F324" s="37">
        <f>E324/D324*100</f>
        <v>13.546056592414207</v>
      </c>
    </row>
    <row r="325" spans="2:6" ht="12.75">
      <c r="B325" s="53" t="s">
        <v>186</v>
      </c>
      <c r="C325" s="54" t="s">
        <v>187</v>
      </c>
      <c r="D325" s="56">
        <v>150</v>
      </c>
      <c r="E325" s="56">
        <v>89.999</v>
      </c>
      <c r="F325" s="37">
        <f>E325/D325*100</f>
        <v>59.999333333333325</v>
      </c>
    </row>
    <row r="326" spans="2:6" ht="25.5">
      <c r="B326" s="51" t="s">
        <v>318</v>
      </c>
      <c r="C326" s="52" t="s">
        <v>319</v>
      </c>
      <c r="D326" s="55">
        <v>2000</v>
      </c>
      <c r="E326" s="55">
        <v>1696.73911</v>
      </c>
      <c r="F326" s="57">
        <f>E326/D326*100</f>
        <v>84.8369555</v>
      </c>
    </row>
    <row r="327" spans="2:6" ht="25.5">
      <c r="B327" s="53" t="s">
        <v>318</v>
      </c>
      <c r="C327" s="54" t="s">
        <v>319</v>
      </c>
      <c r="D327" s="56">
        <v>2000</v>
      </c>
      <c r="E327" s="56">
        <v>1696.73911</v>
      </c>
      <c r="F327" s="37">
        <f>E327/D327*100</f>
        <v>84.8369555</v>
      </c>
    </row>
    <row r="328" spans="2:6" ht="12.75" customHeight="1">
      <c r="B328" s="51" t="s">
        <v>188</v>
      </c>
      <c r="C328" s="52" t="s">
        <v>189</v>
      </c>
      <c r="D328" s="55">
        <v>419387.2351200001</v>
      </c>
      <c r="E328" s="55">
        <v>332343.47371000005</v>
      </c>
      <c r="F328" s="57">
        <f>E328/D328*100</f>
        <v>79.24501412516906</v>
      </c>
    </row>
  </sheetData>
  <sheetProtection/>
  <mergeCells count="7">
    <mergeCell ref="B256:F256"/>
    <mergeCell ref="A1:F1"/>
    <mergeCell ref="B103:F103"/>
    <mergeCell ref="B5:F5"/>
    <mergeCell ref="C3:E3"/>
    <mergeCell ref="B145:F145"/>
    <mergeCell ref="C144:F14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8" r:id="rId1"/>
  <rowBreaks count="5" manualBreakCount="5">
    <brk id="55" max="5" man="1"/>
    <brk id="102" max="5" man="1"/>
    <brk id="143" max="5" man="1"/>
    <brk id="196" max="5" man="1"/>
    <brk id="2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2021-01-05T07:45:28Z</cp:lastPrinted>
  <dcterms:created xsi:type="dcterms:W3CDTF">2018-09-11T12:44:43Z</dcterms:created>
  <dcterms:modified xsi:type="dcterms:W3CDTF">2021-01-05T07:47:28Z</dcterms:modified>
  <cp:category/>
  <cp:version/>
  <cp:contentType/>
  <cp:contentStatus/>
</cp:coreProperties>
</file>