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видатки'!$A$1:$F$296</definedName>
  </definedNames>
  <calcPr fullCalcOnLoad="1"/>
</workbook>
</file>

<file path=xl/sharedStrings.xml><?xml version="1.0" encoding="utf-8"?>
<sst xmlns="http://schemas.openxmlformats.org/spreadsheetml/2006/main" count="461" uniqueCount="346">
  <si>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</si>
  <si>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</si>
  <si>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</si>
  <si>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</si>
  <si>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</si>
  <si>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</si>
  <si>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</si>
  <si>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</si>
  <si>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</si>
  <si>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</si>
  <si>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</si>
  <si>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</si>
  <si>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</si>
  <si>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</si>
  <si>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</si>
  <si>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</si>
  <si>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</si>
  <si>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</si>
  <si>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</si>
  <si>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</si>
  <si>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</si>
  <si>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</si>
  <si>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</si>
  <si>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</si>
  <si>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</si>
  <si>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</si>
  <si>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</si>
  <si>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</si>
  <si>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</si>
  <si>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</si>
  <si>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</si>
  <si>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</si>
  <si>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</si>
  <si>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</si>
  <si>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</si>
  <si>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</si>
  <si>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</si>
  <si>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</si>
  <si>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</si>
  <si>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</si>
  <si>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</si>
  <si>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</si>
  <si>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</si>
  <si>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</si>
  <si>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</si>
  <si>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</si>
  <si>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</si>
  <si>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</si>
  <si>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</si>
  <si>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</si>
  <si>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</si>
  <si>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</si>
  <si>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</si>
  <si>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</si>
  <si>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</si>
  <si>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</si>
  <si>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</si>
  <si>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</si>
  <si>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</si>
  <si>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</si>
  <si>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</si>
  <si>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</si>
  <si>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</si>
  <si>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</si>
  <si>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</si>
  <si>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</si>
  <si>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</si>
  <si>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</si>
  <si>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</si>
  <si>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</si>
  <si>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</si>
  <si>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</si>
  <si>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</si>
  <si>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</si>
  <si>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</si>
  <si>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</si>
  <si>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</si>
  <si>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</si>
  <si>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</si>
  <si>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</si>
  <si>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</si>
  <si>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</si>
  <si>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</si>
  <si>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</si>
  <si>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</si>
  <si>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</si>
  <si>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</si>
  <si>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</si>
  <si>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</si>
  <si>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</si>
  <si>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</si>
  <si>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</si>
  <si>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</si>
  <si>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</si>
  <si>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</si>
  <si>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</si>
  <si>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</si>
  <si>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</si>
  <si>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</si>
  <si>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</si>
  <si>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</si>
  <si>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</si>
  <si>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</si>
  <si>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</si>
  <si>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</si>
  <si>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</si>
  <si>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</si>
  <si>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</si>
  <si>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</si>
  <si>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</si>
  <si>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</si>
  <si>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</si>
  <si>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</si>
  <si>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</si>
  <si>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</si>
  <si>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</si>
  <si>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</si>
  <si>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</si>
  <si>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</si>
  <si>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</si>
  <si>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</si>
  <si>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</si>
  <si>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</si>
  <si>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</si>
  <si>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</si>
  <si>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</si>
  <si>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</si>
  <si>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</si>
  <si>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</si>
  <si>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</si>
  <si>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</si>
  <si>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</si>
  <si>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</si>
  <si>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</si>
  <si>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</si>
  <si>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</si>
  <si>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</si>
  <si>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</si>
  <si>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</si>
  <si>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</si>
  <si>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</si>
  <si>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</si>
  <si>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</si>
  <si>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</si>
  <si>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</si>
  <si>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</si>
  <si>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</si>
  <si>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</si>
  <si>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</si>
  <si>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</si>
  <si>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</si>
  <si>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</si>
  <si>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</si>
  <si>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</si>
  <si>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</si>
  <si>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</si>
  <si>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</si>
  <si>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</si>
  <si>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</si>
  <si>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</si>
  <si>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</si>
  <si>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</si>
  <si>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</si>
  <si>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</si>
  <si>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</si>
  <si>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</si>
  <si>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</si>
  <si>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</si>
  <si>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</si>
  <si>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</si>
  <si>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</si>
  <si>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</si>
  <si>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</si>
  <si>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</si>
  <si>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</si>
  <si>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</si>
  <si>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</si>
  <si>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</si>
  <si>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</si>
  <si>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</si>
  <si>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</si>
  <si>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</si>
  <si>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</si>
  <si>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</si>
  <si>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</si>
  <si>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</si>
  <si>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</si>
  <si>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</si>
  <si>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</si>
  <si>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</si>
  <si>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</si>
  <si>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</si>
  <si>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</si>
  <si>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</si>
  <si>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</si>
  <si>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</si>
  <si>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</si>
  <si>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</si>
  <si>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</si>
  <si>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</si>
  <si>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</si>
  <si>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</si>
  <si>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</si>
  <si>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</si>
  <si>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</si>
  <si>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</si>
  <si>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</si>
  <si>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</si>
  <si>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</si>
  <si>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</si>
  <si>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</si>
  <si>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</si>
  <si>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</si>
  <si>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</si>
  <si>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</si>
  <si>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</si>
  <si>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</si>
  <si>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</si>
  <si>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</si>
  <si>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</si>
  <si>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</si>
  <si>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</si>
  <si>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</si>
  <si>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</si>
  <si>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</si>
  <si>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</si>
  <si>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</si>
  <si>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</si>
  <si>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</si>
  <si>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</si>
  <si>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</si>
  <si>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</si>
  <si>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</si>
  <si>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</si>
  <si>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</si>
  <si>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</si>
  <si>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</si>
  <si>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</si>
  <si>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</si>
  <si>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</si>
  <si>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</si>
  <si>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</si>
  <si>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</si>
  <si>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</si>
  <si>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</si>
  <si>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</si>
  <si>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</si>
  <si>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</si>
  <si>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</si>
  <si>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</si>
  <si>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</si>
  <si>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</si>
  <si>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</si>
  <si>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</si>
  <si>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</si>
  <si>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</si>
  <si>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</si>
  <si>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</si>
  <si>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</si>
  <si>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</si>
  <si>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</si>
  <si>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</si>
  <si>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</si>
  <si>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</si>
  <si>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</si>
  <si>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</si>
  <si>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</si>
  <si>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</si>
  <si>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</si>
  <si>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</si>
  <si>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</si>
  <si>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</si>
  <si>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</si>
  <si>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</si>
  <si>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</si>
  <si>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</si>
  <si>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</si>
  <si>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</si>
  <si>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</si>
  <si>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</si>
  <si>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</si>
  <si>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</si>
  <si>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</si>
  <si>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</si>
  <si>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</si>
  <si>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</si>
  <si>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</si>
  <si>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</si>
  <si>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</si>
  <si>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</si>
  <si>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</si>
  <si>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</si>
  <si>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</si>
  <si>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</si>
  <si>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</si>
  <si>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</si>
  <si>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</si>
  <si>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</si>
  <si>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</si>
  <si>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</si>
  <si>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</si>
  <si>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</si>
  <si>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</si>
  <si>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</si>
  <si>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</si>
  <si>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</si>
  <si>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</si>
  <si>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</si>
  <si>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</si>
  <si>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</si>
  <si>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</si>
  <si>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</si>
  <si>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</si>
  <si>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</si>
  <si>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</si>
  <si>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</si>
  <si>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</si>
  <si>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</si>
  <si>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</si>
  <si>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</si>
  <si>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</si>
  <si>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</si>
  <si>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</si>
  <si>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</si>
  <si>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</si>
  <si>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</si>
  <si>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</si>
  <si>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</si>
  <si>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</si>
  <si>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</si>
  <si>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</si>
  <si>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</si>
  <si>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</si>
  <si>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</si>
  <si>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</si>
  <si>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</si>
  <si>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</si>
  <si>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</si>
  <si>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</si>
  <si>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</si>
  <si>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</si>
  <si>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</si>
  <si>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</si>
  <si>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</si>
  <si>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</si>
  <si>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Оперативна інформація про доходи та видатки  бюджету                                                                         міста Кропивницького за період з 01.01.2020 р. по 23.10.2020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</si>
</sst>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171" fontId="39" fillId="0" borderId="0" xfId="69" applyFont="1" applyAlignment="1">
      <alignment horizontal="center" wrapText="1" shrinkToFit="1"/>
    </xf>
    <xf numFmtId="171" fontId="39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171" fontId="29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1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183" fontId="22" fillId="34" borderId="0" xfId="69" applyNumberFormat="1" applyFont="1" applyFill="1" applyAlignment="1">
      <alignment/>
    </xf>
    <xf numFmtId="0" fontId="22" fillId="34" borderId="0" xfId="0" applyFont="1" applyFill="1" applyAlignment="1">
      <alignment/>
    </xf>
    <xf numFmtId="183" fontId="22" fillId="0" borderId="0" xfId="69" applyNumberFormat="1" applyFont="1" applyAlignment="1" quotePrefix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5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7" customWidth="1"/>
    <col min="5" max="5" width="14.00390625" style="17" customWidth="1"/>
    <col min="6" max="6" width="14.140625" style="17" customWidth="1"/>
    <col min="7" max="7" width="15.421875" style="35" customWidth="1"/>
    <col min="8" max="8" width="9.140625" style="36" customWidth="1"/>
  </cols>
  <sheetData>
    <row r="1" spans="1:6" ht="37.5" customHeight="1">
      <c r="A1" s="47" t="s">
        <v>345</v>
      </c>
      <c r="B1" s="47"/>
      <c r="C1" s="47"/>
      <c r="D1" s="47"/>
      <c r="E1" s="47"/>
      <c r="F1" s="47"/>
    </row>
    <row r="2" spans="1:6" ht="5.25" customHeight="1">
      <c r="A2" s="8"/>
      <c r="B2" s="8"/>
      <c r="C2" s="14"/>
      <c r="D2" s="15"/>
      <c r="E2" s="15"/>
      <c r="F2" s="15"/>
    </row>
    <row r="3" spans="1:6" ht="15.75" customHeight="1">
      <c r="A3" s="8"/>
      <c r="B3" s="8"/>
      <c r="C3" s="47" t="s">
        <v>271</v>
      </c>
      <c r="D3" s="47"/>
      <c r="E3" s="47"/>
      <c r="F3" s="15"/>
    </row>
    <row r="4" spans="1:6" ht="6.75" customHeight="1">
      <c r="A4" s="7"/>
      <c r="B4" s="7"/>
      <c r="C4" s="14"/>
      <c r="D4" s="16"/>
      <c r="E4" s="16"/>
      <c r="F4" s="16"/>
    </row>
    <row r="5" spans="1:6" ht="13.5" customHeight="1">
      <c r="A5" s="7"/>
      <c r="B5" s="49" t="s">
        <v>43</v>
      </c>
      <c r="C5" s="49"/>
      <c r="D5" s="49"/>
      <c r="E5" s="49"/>
      <c r="F5" s="49"/>
    </row>
    <row r="6" ht="12.75">
      <c r="F6" s="26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18" t="s">
        <v>279</v>
      </c>
      <c r="E7" s="18" t="s">
        <v>1</v>
      </c>
      <c r="F7" s="18" t="s">
        <v>282</v>
      </c>
      <c r="G7" s="37"/>
      <c r="H7" s="38"/>
    </row>
    <row r="8" spans="1:6" ht="12.75">
      <c r="A8" s="2"/>
      <c r="B8" s="19">
        <v>10000000</v>
      </c>
      <c r="C8" s="11" t="s">
        <v>2</v>
      </c>
      <c r="D8" s="52">
        <v>1608795.896</v>
      </c>
      <c r="E8" s="52">
        <v>1219738.34674</v>
      </c>
      <c r="F8" s="52">
        <f aca="true" t="shared" si="0" ref="F8:F71">IF(D8=0,0,E8/D8*100)</f>
        <v>75.81684847485464</v>
      </c>
    </row>
    <row r="9" spans="1:6" ht="25.5">
      <c r="A9" s="2"/>
      <c r="B9" s="19">
        <v>11000000</v>
      </c>
      <c r="C9" s="11" t="s">
        <v>3</v>
      </c>
      <c r="D9" s="52">
        <v>1126123.055</v>
      </c>
      <c r="E9" s="52">
        <v>831816.61142</v>
      </c>
      <c r="F9" s="52">
        <f t="shared" si="0"/>
        <v>73.86551653717808</v>
      </c>
    </row>
    <row r="10" spans="1:6" ht="12.75">
      <c r="A10" s="2"/>
      <c r="B10" s="19">
        <v>11010000</v>
      </c>
      <c r="C10" s="11" t="s">
        <v>4</v>
      </c>
      <c r="D10" s="52">
        <v>1125293.055</v>
      </c>
      <c r="E10" s="52">
        <v>829302.85664</v>
      </c>
      <c r="F10" s="52">
        <f t="shared" si="0"/>
        <v>73.69661200299508</v>
      </c>
    </row>
    <row r="11" spans="1:6" ht="23.25" customHeight="1">
      <c r="A11" s="2"/>
      <c r="B11" s="19">
        <v>11010100</v>
      </c>
      <c r="C11" s="11" t="s">
        <v>5</v>
      </c>
      <c r="D11" s="52">
        <v>957086.5</v>
      </c>
      <c r="E11" s="52">
        <v>699331.41445</v>
      </c>
      <c r="F11" s="52">
        <f t="shared" si="0"/>
        <v>73.06877846986663</v>
      </c>
    </row>
    <row r="12" spans="1:6" ht="48" customHeight="1">
      <c r="A12" s="2"/>
      <c r="B12" s="19">
        <v>11010200</v>
      </c>
      <c r="C12" s="11" t="s">
        <v>6</v>
      </c>
      <c r="D12" s="52">
        <v>110483.2</v>
      </c>
      <c r="E12" s="52">
        <v>86375.53336</v>
      </c>
      <c r="F12" s="52">
        <f t="shared" si="0"/>
        <v>78.1797896512773</v>
      </c>
    </row>
    <row r="13" spans="1:6" ht="25.5">
      <c r="A13" s="2"/>
      <c r="B13" s="19">
        <v>11010400</v>
      </c>
      <c r="C13" s="11" t="s">
        <v>7</v>
      </c>
      <c r="D13" s="52">
        <v>45404.455</v>
      </c>
      <c r="E13" s="52">
        <v>31803.229260000004</v>
      </c>
      <c r="F13" s="52">
        <f t="shared" si="0"/>
        <v>70.0442924818721</v>
      </c>
    </row>
    <row r="14" spans="1:6" ht="24.75" customHeight="1">
      <c r="A14" s="2"/>
      <c r="B14" s="19">
        <v>11010500</v>
      </c>
      <c r="C14" s="11" t="s">
        <v>8</v>
      </c>
      <c r="D14" s="52">
        <v>12318.9</v>
      </c>
      <c r="E14" s="52">
        <v>11792.67957</v>
      </c>
      <c r="F14" s="52">
        <f t="shared" si="0"/>
        <v>95.72834887855247</v>
      </c>
    </row>
    <row r="15" spans="1:6" ht="48.75" customHeight="1">
      <c r="A15" s="2"/>
      <c r="B15" s="19">
        <v>11010900</v>
      </c>
      <c r="C15" s="11" t="s">
        <v>203</v>
      </c>
      <c r="D15" s="52">
        <v>0</v>
      </c>
      <c r="E15" s="52">
        <v>0</v>
      </c>
      <c r="F15" s="52">
        <f t="shared" si="0"/>
        <v>0</v>
      </c>
    </row>
    <row r="16" spans="1:6" ht="12.75">
      <c r="A16" s="2"/>
      <c r="B16" s="19">
        <v>11020000</v>
      </c>
      <c r="C16" s="11" t="s">
        <v>9</v>
      </c>
      <c r="D16" s="52">
        <v>830</v>
      </c>
      <c r="E16" s="52">
        <v>2513.7547799999998</v>
      </c>
      <c r="F16" s="52">
        <f t="shared" si="0"/>
        <v>302.8620216867469</v>
      </c>
    </row>
    <row r="17" spans="1:6" ht="25.5">
      <c r="A17" s="2"/>
      <c r="B17" s="19">
        <v>11020200</v>
      </c>
      <c r="C17" s="11" t="s">
        <v>10</v>
      </c>
      <c r="D17" s="52">
        <v>830</v>
      </c>
      <c r="E17" s="52">
        <v>2513.7547799999998</v>
      </c>
      <c r="F17" s="52">
        <f t="shared" si="0"/>
        <v>302.8620216867469</v>
      </c>
    </row>
    <row r="18" spans="1:6" ht="13.5" customHeight="1">
      <c r="A18" s="2"/>
      <c r="B18" s="19">
        <v>13000000</v>
      </c>
      <c r="C18" s="11" t="s">
        <v>204</v>
      </c>
      <c r="D18" s="52">
        <v>237.1</v>
      </c>
      <c r="E18" s="52">
        <v>3.89292</v>
      </c>
      <c r="F18" s="52">
        <f t="shared" si="0"/>
        <v>1.6418894981020666</v>
      </c>
    </row>
    <row r="19" spans="1:6" ht="12.75" customHeight="1">
      <c r="A19" s="2"/>
      <c r="B19" s="19">
        <v>13010000</v>
      </c>
      <c r="C19" s="11" t="s">
        <v>300</v>
      </c>
      <c r="D19" s="52">
        <v>0</v>
      </c>
      <c r="E19" s="52">
        <v>1.29831</v>
      </c>
      <c r="F19" s="52">
        <f t="shared" si="0"/>
        <v>0</v>
      </c>
    </row>
    <row r="20" spans="1:6" ht="22.5" customHeight="1">
      <c r="A20" s="2"/>
      <c r="B20" s="19">
        <v>13010200</v>
      </c>
      <c r="C20" s="11" t="s">
        <v>301</v>
      </c>
      <c r="D20" s="52">
        <v>0</v>
      </c>
      <c r="E20" s="52">
        <v>1.29831</v>
      </c>
      <c r="F20" s="52">
        <f t="shared" si="0"/>
        <v>0</v>
      </c>
    </row>
    <row r="21" spans="1:6" ht="12.75">
      <c r="A21" s="2"/>
      <c r="B21" s="19">
        <v>13030000</v>
      </c>
      <c r="C21" s="11" t="s">
        <v>205</v>
      </c>
      <c r="D21" s="52">
        <v>237.1</v>
      </c>
      <c r="E21" s="52">
        <v>2.5946100000000003</v>
      </c>
      <c r="F21" s="52">
        <f t="shared" si="0"/>
        <v>1.0943104175453398</v>
      </c>
    </row>
    <row r="22" spans="1:6" ht="13.5" customHeight="1">
      <c r="A22" s="2"/>
      <c r="B22" s="19">
        <v>13030100</v>
      </c>
      <c r="C22" s="11" t="s">
        <v>206</v>
      </c>
      <c r="D22" s="52">
        <v>3.8000000000000003</v>
      </c>
      <c r="E22" s="52">
        <v>2.5946100000000003</v>
      </c>
      <c r="F22" s="52">
        <f t="shared" si="0"/>
        <v>68.2792105263158</v>
      </c>
    </row>
    <row r="23" spans="1:6" ht="27" customHeight="1">
      <c r="A23" s="2"/>
      <c r="B23" s="19">
        <v>13030200</v>
      </c>
      <c r="C23" s="11" t="s">
        <v>207</v>
      </c>
      <c r="D23" s="52">
        <v>233.3</v>
      </c>
      <c r="E23" s="52">
        <v>0</v>
      </c>
      <c r="F23" s="52">
        <f t="shared" si="0"/>
        <v>0</v>
      </c>
    </row>
    <row r="24" spans="1:6" ht="12.75">
      <c r="A24" s="2"/>
      <c r="B24" s="19">
        <v>14000000</v>
      </c>
      <c r="C24" s="11" t="s">
        <v>11</v>
      </c>
      <c r="D24" s="52">
        <v>134200</v>
      </c>
      <c r="E24" s="52">
        <v>109158.25981999999</v>
      </c>
      <c r="F24" s="52">
        <f t="shared" si="0"/>
        <v>81.33998496274218</v>
      </c>
    </row>
    <row r="25" spans="1:6" ht="21.75" customHeight="1">
      <c r="A25" s="2"/>
      <c r="B25" s="19">
        <v>14020000</v>
      </c>
      <c r="C25" s="11" t="s">
        <v>208</v>
      </c>
      <c r="D25" s="52">
        <v>10000</v>
      </c>
      <c r="E25" s="52">
        <v>10972.540130000001</v>
      </c>
      <c r="F25" s="52">
        <f t="shared" si="0"/>
        <v>109.72540130000002</v>
      </c>
    </row>
    <row r="26" spans="1:6" ht="12.75">
      <c r="A26" s="2"/>
      <c r="B26" s="19">
        <v>14021900</v>
      </c>
      <c r="C26" s="11" t="s">
        <v>12</v>
      </c>
      <c r="D26" s="52">
        <v>10000</v>
      </c>
      <c r="E26" s="52">
        <v>10972.540130000001</v>
      </c>
      <c r="F26" s="52">
        <f t="shared" si="0"/>
        <v>109.72540130000002</v>
      </c>
    </row>
    <row r="27" spans="1:6" ht="25.5">
      <c r="A27" s="2"/>
      <c r="B27" s="19">
        <v>14030000</v>
      </c>
      <c r="C27" s="11" t="s">
        <v>13</v>
      </c>
      <c r="D27" s="52">
        <v>60000</v>
      </c>
      <c r="E27" s="52">
        <v>38526.72064</v>
      </c>
      <c r="F27" s="52">
        <f t="shared" si="0"/>
        <v>64.21120106666666</v>
      </c>
    </row>
    <row r="28" spans="1:6" ht="12.75">
      <c r="A28" s="2"/>
      <c r="B28" s="19">
        <v>14031900</v>
      </c>
      <c r="C28" s="11" t="s">
        <v>12</v>
      </c>
      <c r="D28" s="52">
        <v>60000</v>
      </c>
      <c r="E28" s="52">
        <v>38526.72064</v>
      </c>
      <c r="F28" s="52">
        <f t="shared" si="0"/>
        <v>64.21120106666666</v>
      </c>
    </row>
    <row r="29" spans="1:6" ht="21.75" customHeight="1">
      <c r="A29" s="2"/>
      <c r="B29" s="19">
        <v>14040000</v>
      </c>
      <c r="C29" s="11" t="s">
        <v>209</v>
      </c>
      <c r="D29" s="52">
        <v>64200</v>
      </c>
      <c r="E29" s="52">
        <v>59658.99905</v>
      </c>
      <c r="F29" s="52">
        <f t="shared" si="0"/>
        <v>92.92678979750778</v>
      </c>
    </row>
    <row r="30" spans="1:6" ht="15.75" customHeight="1">
      <c r="A30" s="2"/>
      <c r="B30" s="19">
        <v>18000000</v>
      </c>
      <c r="C30" s="11" t="s">
        <v>210</v>
      </c>
      <c r="D30" s="52">
        <v>348235.741</v>
      </c>
      <c r="E30" s="52">
        <v>278759.58258</v>
      </c>
      <c r="F30" s="52">
        <f t="shared" si="0"/>
        <v>80.04910173192131</v>
      </c>
    </row>
    <row r="31" spans="1:6" ht="12.75">
      <c r="A31" s="2"/>
      <c r="B31" s="19">
        <v>18010000</v>
      </c>
      <c r="C31" s="11" t="s">
        <v>211</v>
      </c>
      <c r="D31" s="52">
        <v>164175.741</v>
      </c>
      <c r="E31" s="52">
        <v>118699.33444</v>
      </c>
      <c r="F31" s="52">
        <f t="shared" si="0"/>
        <v>72.30016670976987</v>
      </c>
    </row>
    <row r="32" spans="1:6" ht="38.25">
      <c r="A32" s="2"/>
      <c r="B32" s="19">
        <v>18010100</v>
      </c>
      <c r="C32" s="11" t="s">
        <v>212</v>
      </c>
      <c r="D32" s="52">
        <v>140</v>
      </c>
      <c r="E32" s="52">
        <v>145.84864000000002</v>
      </c>
      <c r="F32" s="52">
        <f t="shared" si="0"/>
        <v>104.1776</v>
      </c>
    </row>
    <row r="33" spans="1:6" ht="36" customHeight="1">
      <c r="A33" s="2"/>
      <c r="B33" s="19">
        <v>18010200</v>
      </c>
      <c r="C33" s="11" t="s">
        <v>213</v>
      </c>
      <c r="D33" s="52">
        <v>1340</v>
      </c>
      <c r="E33" s="52">
        <v>2604.9318900000003</v>
      </c>
      <c r="F33" s="52">
        <f t="shared" si="0"/>
        <v>194.397902238806</v>
      </c>
    </row>
    <row r="34" spans="1:6" ht="36.75" customHeight="1">
      <c r="A34" s="2"/>
      <c r="B34" s="19">
        <v>18010300</v>
      </c>
      <c r="C34" s="11" t="s">
        <v>214</v>
      </c>
      <c r="D34" s="52">
        <v>1200</v>
      </c>
      <c r="E34" s="52">
        <v>3163.66031</v>
      </c>
      <c r="F34" s="52">
        <f t="shared" si="0"/>
        <v>263.63835916666665</v>
      </c>
    </row>
    <row r="35" spans="1:6" ht="36.75" customHeight="1">
      <c r="A35" s="2"/>
      <c r="B35" s="19">
        <v>18010400</v>
      </c>
      <c r="C35" s="11" t="s">
        <v>215</v>
      </c>
      <c r="D35" s="52">
        <v>9900</v>
      </c>
      <c r="E35" s="52">
        <v>9835.6586</v>
      </c>
      <c r="F35" s="52">
        <f t="shared" si="0"/>
        <v>99.35008686868687</v>
      </c>
    </row>
    <row r="36" spans="1:6" ht="11.25" customHeight="1">
      <c r="A36" s="2"/>
      <c r="B36" s="19">
        <v>18010500</v>
      </c>
      <c r="C36" s="11" t="s">
        <v>216</v>
      </c>
      <c r="D36" s="52">
        <v>46850</v>
      </c>
      <c r="E36" s="52">
        <v>29081.26523</v>
      </c>
      <c r="F36" s="52">
        <f t="shared" si="0"/>
        <v>62.073138164354326</v>
      </c>
    </row>
    <row r="37" spans="1:6" ht="12.75">
      <c r="A37" s="2"/>
      <c r="B37" s="19">
        <v>18010600</v>
      </c>
      <c r="C37" s="11" t="s">
        <v>217</v>
      </c>
      <c r="D37" s="52">
        <v>84877.441</v>
      </c>
      <c r="E37" s="52">
        <v>55746.27204</v>
      </c>
      <c r="F37" s="52">
        <f t="shared" si="0"/>
        <v>65.67854942752103</v>
      </c>
    </row>
    <row r="38" spans="1:6" ht="12.75">
      <c r="A38" s="2"/>
      <c r="B38" s="19">
        <v>18010700</v>
      </c>
      <c r="C38" s="11" t="s">
        <v>218</v>
      </c>
      <c r="D38" s="52">
        <v>3638.3</v>
      </c>
      <c r="E38" s="52">
        <v>3010.92315</v>
      </c>
      <c r="F38" s="52">
        <f t="shared" si="0"/>
        <v>82.75631888519364</v>
      </c>
    </row>
    <row r="39" spans="1:6" ht="12.75">
      <c r="A39" s="2"/>
      <c r="B39" s="19">
        <v>18010900</v>
      </c>
      <c r="C39" s="11" t="s">
        <v>219</v>
      </c>
      <c r="D39" s="52">
        <v>14300</v>
      </c>
      <c r="E39" s="52">
        <v>13820.76352</v>
      </c>
      <c r="F39" s="52">
        <f t="shared" si="0"/>
        <v>96.64869594405594</v>
      </c>
    </row>
    <row r="40" spans="1:6" ht="12.75">
      <c r="A40" s="2"/>
      <c r="B40" s="19">
        <v>18011000</v>
      </c>
      <c r="C40" s="11" t="s">
        <v>220</v>
      </c>
      <c r="D40" s="52">
        <v>950</v>
      </c>
      <c r="E40" s="52">
        <v>515.86706</v>
      </c>
      <c r="F40" s="52">
        <f t="shared" si="0"/>
        <v>54.30179578947369</v>
      </c>
    </row>
    <row r="41" spans="1:6" ht="12.75">
      <c r="A41" s="2"/>
      <c r="B41" s="19">
        <v>18011100</v>
      </c>
      <c r="C41" s="11" t="s">
        <v>221</v>
      </c>
      <c r="D41" s="52">
        <v>980</v>
      </c>
      <c r="E41" s="52">
        <v>774.144</v>
      </c>
      <c r="F41" s="52">
        <f t="shared" si="0"/>
        <v>78.99428571428572</v>
      </c>
    </row>
    <row r="42" spans="1:6" ht="12.75">
      <c r="A42" s="2"/>
      <c r="B42" s="19">
        <v>18030000</v>
      </c>
      <c r="C42" s="11" t="s">
        <v>14</v>
      </c>
      <c r="D42" s="52">
        <v>420</v>
      </c>
      <c r="E42" s="52">
        <v>437.75221000000005</v>
      </c>
      <c r="F42" s="52">
        <f t="shared" si="0"/>
        <v>104.22671666666668</v>
      </c>
    </row>
    <row r="43" spans="1:6" ht="12.75">
      <c r="A43" s="2"/>
      <c r="B43" s="19">
        <v>18030100</v>
      </c>
      <c r="C43" s="11" t="s">
        <v>15</v>
      </c>
      <c r="D43" s="52">
        <v>265</v>
      </c>
      <c r="E43" s="52">
        <v>207.84368</v>
      </c>
      <c r="F43" s="52">
        <f t="shared" si="0"/>
        <v>78.43157735849057</v>
      </c>
    </row>
    <row r="44" spans="1:6" ht="15" customHeight="1">
      <c r="A44" s="2"/>
      <c r="B44" s="19">
        <v>18030200</v>
      </c>
      <c r="C44" s="11" t="s">
        <v>16</v>
      </c>
      <c r="D44" s="52">
        <v>155</v>
      </c>
      <c r="E44" s="52">
        <v>229.90853</v>
      </c>
      <c r="F44" s="52">
        <f t="shared" si="0"/>
        <v>148.32808387096773</v>
      </c>
    </row>
    <row r="45" spans="1:6" ht="12.75">
      <c r="A45" s="2"/>
      <c r="B45" s="19">
        <v>18050000</v>
      </c>
      <c r="C45" s="11" t="s">
        <v>17</v>
      </c>
      <c r="D45" s="52">
        <v>183640</v>
      </c>
      <c r="E45" s="52">
        <v>159622.49593</v>
      </c>
      <c r="F45" s="52">
        <f t="shared" si="0"/>
        <v>86.92142013177957</v>
      </c>
    </row>
    <row r="46" spans="1:6" ht="14.25" customHeight="1">
      <c r="A46" s="2"/>
      <c r="B46" s="19">
        <v>18050300</v>
      </c>
      <c r="C46" s="11" t="s">
        <v>18</v>
      </c>
      <c r="D46" s="52">
        <v>33600</v>
      </c>
      <c r="E46" s="52">
        <v>25238.44168</v>
      </c>
      <c r="F46" s="52">
        <f t="shared" si="0"/>
        <v>75.11440976190477</v>
      </c>
    </row>
    <row r="47" spans="1:6" ht="12.75">
      <c r="A47" s="2"/>
      <c r="B47" s="19">
        <v>18050400</v>
      </c>
      <c r="C47" s="11" t="s">
        <v>19</v>
      </c>
      <c r="D47" s="52">
        <v>150000</v>
      </c>
      <c r="E47" s="52">
        <v>134367.60081</v>
      </c>
      <c r="F47" s="52">
        <f t="shared" si="0"/>
        <v>89.57840054</v>
      </c>
    </row>
    <row r="48" spans="1:6" ht="36.75" customHeight="1">
      <c r="A48" s="2"/>
      <c r="B48" s="19">
        <v>18050500</v>
      </c>
      <c r="C48" s="11" t="s">
        <v>222</v>
      </c>
      <c r="D48" s="52">
        <v>40</v>
      </c>
      <c r="E48" s="52">
        <v>16.45344</v>
      </c>
      <c r="F48" s="52">
        <f t="shared" si="0"/>
        <v>41.1336</v>
      </c>
    </row>
    <row r="49" spans="1:6" ht="12.75">
      <c r="A49" s="2"/>
      <c r="B49" s="19">
        <v>20000000</v>
      </c>
      <c r="C49" s="11" t="s">
        <v>20</v>
      </c>
      <c r="D49" s="52">
        <v>26416.850000000002</v>
      </c>
      <c r="E49" s="52">
        <v>16553.58355</v>
      </c>
      <c r="F49" s="52">
        <f t="shared" si="0"/>
        <v>62.66297287526711</v>
      </c>
    </row>
    <row r="50" spans="1:6" ht="12.75">
      <c r="A50" s="2"/>
      <c r="B50" s="19">
        <v>21000000</v>
      </c>
      <c r="C50" s="11" t="s">
        <v>21</v>
      </c>
      <c r="D50" s="52">
        <v>1426.9</v>
      </c>
      <c r="E50" s="52">
        <v>1451.81493</v>
      </c>
      <c r="F50" s="52">
        <f t="shared" si="0"/>
        <v>101.74608802298688</v>
      </c>
    </row>
    <row r="51" spans="1:6" ht="10.5" customHeight="1">
      <c r="A51" s="2"/>
      <c r="B51" s="19">
        <v>21080000</v>
      </c>
      <c r="C51" s="11" t="s">
        <v>22</v>
      </c>
      <c r="D51" s="52">
        <v>1426.9</v>
      </c>
      <c r="E51" s="52">
        <v>1451.81493</v>
      </c>
      <c r="F51" s="52">
        <f t="shared" si="0"/>
        <v>101.74608802298688</v>
      </c>
    </row>
    <row r="52" spans="1:6" ht="12.75">
      <c r="A52" s="2"/>
      <c r="B52" s="19">
        <v>21080500</v>
      </c>
      <c r="C52" s="11" t="s">
        <v>280</v>
      </c>
      <c r="D52" s="52">
        <v>0</v>
      </c>
      <c r="E52" s="52">
        <v>172.75037</v>
      </c>
      <c r="F52" s="52">
        <f t="shared" si="0"/>
        <v>0</v>
      </c>
    </row>
    <row r="53" spans="1:6" ht="12" customHeight="1">
      <c r="A53" s="2"/>
      <c r="B53" s="19">
        <v>21081100</v>
      </c>
      <c r="C53" s="11" t="s">
        <v>23</v>
      </c>
      <c r="D53" s="52">
        <v>1080</v>
      </c>
      <c r="E53" s="52">
        <v>578.08253</v>
      </c>
      <c r="F53" s="52">
        <f t="shared" si="0"/>
        <v>53.52616018518519</v>
      </c>
    </row>
    <row r="54" spans="1:6" ht="38.25">
      <c r="A54" s="2"/>
      <c r="B54" s="19">
        <v>21081500</v>
      </c>
      <c r="C54" s="11" t="s">
        <v>223</v>
      </c>
      <c r="D54" s="52">
        <v>346.90000000000003</v>
      </c>
      <c r="E54" s="52">
        <v>700.98203</v>
      </c>
      <c r="F54" s="52">
        <f t="shared" si="0"/>
        <v>202.0703459210147</v>
      </c>
    </row>
    <row r="55" spans="1:6" ht="21.75" customHeight="1">
      <c r="A55" s="2"/>
      <c r="B55" s="19">
        <v>22000000</v>
      </c>
      <c r="C55" s="11" t="s">
        <v>24</v>
      </c>
      <c r="D55" s="52">
        <v>22589.95</v>
      </c>
      <c r="E55" s="52">
        <v>12871.23197</v>
      </c>
      <c r="F55" s="52">
        <f t="shared" si="0"/>
        <v>56.97769127421708</v>
      </c>
    </row>
    <row r="56" spans="1:6" ht="11.25" customHeight="1">
      <c r="A56" s="2"/>
      <c r="B56" s="19">
        <v>22010000</v>
      </c>
      <c r="C56" s="11" t="s">
        <v>25</v>
      </c>
      <c r="D56" s="52">
        <v>18846.15</v>
      </c>
      <c r="E56" s="52">
        <v>9745.4101</v>
      </c>
      <c r="F56" s="52">
        <f t="shared" si="0"/>
        <v>51.71034985925507</v>
      </c>
    </row>
    <row r="57" spans="1:6" ht="15" customHeight="1">
      <c r="A57" s="2"/>
      <c r="B57" s="19">
        <v>22010200</v>
      </c>
      <c r="C57" s="11" t="s">
        <v>26</v>
      </c>
      <c r="D57" s="52">
        <v>309.6</v>
      </c>
      <c r="E57" s="52">
        <v>234.2458</v>
      </c>
      <c r="F57" s="52">
        <f t="shared" si="0"/>
        <v>75.66078811369509</v>
      </c>
    </row>
    <row r="58" spans="1:6" ht="36" customHeight="1">
      <c r="A58" s="2"/>
      <c r="B58" s="19">
        <v>22010300</v>
      </c>
      <c r="C58" s="11" t="s">
        <v>224</v>
      </c>
      <c r="D58" s="52">
        <v>1500</v>
      </c>
      <c r="E58" s="52">
        <v>767.55913</v>
      </c>
      <c r="F58" s="52">
        <f t="shared" si="0"/>
        <v>51.17060866666666</v>
      </c>
    </row>
    <row r="59" spans="1:6" ht="12" customHeight="1">
      <c r="A59" s="2"/>
      <c r="B59" s="19">
        <v>22012500</v>
      </c>
      <c r="C59" s="11" t="s">
        <v>27</v>
      </c>
      <c r="D59" s="52">
        <v>16309.1</v>
      </c>
      <c r="E59" s="52">
        <v>8119.7578</v>
      </c>
      <c r="F59" s="52">
        <f t="shared" si="0"/>
        <v>49.78667001857859</v>
      </c>
    </row>
    <row r="60" spans="1:6" ht="24" customHeight="1">
      <c r="A60" s="2"/>
      <c r="B60" s="19">
        <v>22012600</v>
      </c>
      <c r="C60" s="11" t="s">
        <v>225</v>
      </c>
      <c r="D60" s="52">
        <v>651.1</v>
      </c>
      <c r="E60" s="52">
        <v>577.43737</v>
      </c>
      <c r="F60" s="52">
        <f t="shared" si="0"/>
        <v>88.686433727538</v>
      </c>
    </row>
    <row r="61" spans="1:6" ht="52.5" customHeight="1">
      <c r="A61" s="2"/>
      <c r="B61" s="19">
        <v>22012900</v>
      </c>
      <c r="C61" s="11" t="s">
        <v>226</v>
      </c>
      <c r="D61" s="52">
        <v>76.35000000000001</v>
      </c>
      <c r="E61" s="52">
        <v>46.410000000000004</v>
      </c>
      <c r="F61" s="52">
        <f t="shared" si="0"/>
        <v>60.785854616895875</v>
      </c>
    </row>
    <row r="62" spans="1:6" ht="25.5">
      <c r="A62" s="2"/>
      <c r="B62" s="19">
        <v>22080000</v>
      </c>
      <c r="C62" s="11" t="s">
        <v>28</v>
      </c>
      <c r="D62" s="52">
        <v>3328.8</v>
      </c>
      <c r="E62" s="52">
        <v>2890</v>
      </c>
      <c r="F62" s="52">
        <f t="shared" si="0"/>
        <v>86.81807257870705</v>
      </c>
    </row>
    <row r="63" spans="1:6" ht="38.25" customHeight="1">
      <c r="A63" s="2"/>
      <c r="B63" s="19">
        <v>22080400</v>
      </c>
      <c r="C63" s="11" t="s">
        <v>29</v>
      </c>
      <c r="D63" s="52">
        <v>3328.8</v>
      </c>
      <c r="E63" s="52">
        <v>2890</v>
      </c>
      <c r="F63" s="52">
        <f t="shared" si="0"/>
        <v>86.81807257870705</v>
      </c>
    </row>
    <row r="64" spans="1:6" ht="13.5" customHeight="1">
      <c r="A64" s="2"/>
      <c r="B64" s="19">
        <v>22090000</v>
      </c>
      <c r="C64" s="11" t="s">
        <v>30</v>
      </c>
      <c r="D64" s="52">
        <v>415</v>
      </c>
      <c r="E64" s="52">
        <v>235.82187</v>
      </c>
      <c r="F64" s="52">
        <f t="shared" si="0"/>
        <v>56.824546987951805</v>
      </c>
    </row>
    <row r="65" spans="1:6" ht="35.25" customHeight="1">
      <c r="A65" s="2"/>
      <c r="B65" s="19">
        <v>22090100</v>
      </c>
      <c r="C65" s="11" t="s">
        <v>31</v>
      </c>
      <c r="D65" s="52">
        <v>255</v>
      </c>
      <c r="E65" s="52">
        <v>152.07212</v>
      </c>
      <c r="F65" s="52">
        <f t="shared" si="0"/>
        <v>59.63612549019608</v>
      </c>
    </row>
    <row r="66" spans="1:6" ht="15" customHeight="1">
      <c r="A66" s="2"/>
      <c r="B66" s="19">
        <v>22090200</v>
      </c>
      <c r="C66" s="11" t="s">
        <v>32</v>
      </c>
      <c r="D66" s="52">
        <v>10</v>
      </c>
      <c r="E66" s="52">
        <v>0.91524</v>
      </c>
      <c r="F66" s="52">
        <f t="shared" si="0"/>
        <v>9.1524</v>
      </c>
    </row>
    <row r="67" spans="1:6" ht="21.75" customHeight="1">
      <c r="A67" s="2"/>
      <c r="B67" s="19">
        <v>22090400</v>
      </c>
      <c r="C67" s="11" t="s">
        <v>33</v>
      </c>
      <c r="D67" s="52">
        <v>150</v>
      </c>
      <c r="E67" s="52">
        <v>82.83451</v>
      </c>
      <c r="F67" s="52">
        <f t="shared" si="0"/>
        <v>55.22300666666666</v>
      </c>
    </row>
    <row r="68" spans="1:6" ht="12" customHeight="1">
      <c r="A68" s="2"/>
      <c r="B68" s="19">
        <v>24000000</v>
      </c>
      <c r="C68" s="11" t="s">
        <v>34</v>
      </c>
      <c r="D68" s="52">
        <v>2400</v>
      </c>
      <c r="E68" s="52">
        <v>2230.53665</v>
      </c>
      <c r="F68" s="52">
        <f t="shared" si="0"/>
        <v>92.93902708333334</v>
      </c>
    </row>
    <row r="69" spans="1:6" ht="38.25">
      <c r="A69" s="2"/>
      <c r="B69" s="19">
        <v>24030000</v>
      </c>
      <c r="C69" s="11" t="s">
        <v>315</v>
      </c>
      <c r="D69" s="52">
        <v>0</v>
      </c>
      <c r="E69" s="52">
        <v>52.14123000000001</v>
      </c>
      <c r="F69" s="52">
        <f t="shared" si="0"/>
        <v>0</v>
      </c>
    </row>
    <row r="70" spans="1:6" ht="10.5" customHeight="1">
      <c r="A70" s="2"/>
      <c r="B70" s="19">
        <v>24060000</v>
      </c>
      <c r="C70" s="11" t="s">
        <v>22</v>
      </c>
      <c r="D70" s="52">
        <v>2400</v>
      </c>
      <c r="E70" s="52">
        <v>2178.39542</v>
      </c>
      <c r="F70" s="52">
        <f t="shared" si="0"/>
        <v>90.76647583333333</v>
      </c>
    </row>
    <row r="71" spans="1:6" ht="12.75">
      <c r="A71" s="2"/>
      <c r="B71" s="19">
        <v>24060300</v>
      </c>
      <c r="C71" s="11" t="s">
        <v>22</v>
      </c>
      <c r="D71" s="52">
        <v>2400</v>
      </c>
      <c r="E71" s="52">
        <v>2178.39542</v>
      </c>
      <c r="F71" s="52">
        <f t="shared" si="0"/>
        <v>90.76647583333333</v>
      </c>
    </row>
    <row r="72" spans="1:6" ht="13.5" customHeight="1">
      <c r="A72" s="2"/>
      <c r="B72" s="19">
        <v>30000000</v>
      </c>
      <c r="C72" s="11" t="s">
        <v>250</v>
      </c>
      <c r="D72" s="52">
        <v>0</v>
      </c>
      <c r="E72" s="52">
        <v>19.79812</v>
      </c>
      <c r="F72" s="52">
        <f aca="true" t="shared" si="1" ref="F72:F96">IF(D72=0,0,E72/D72*100)</f>
        <v>0</v>
      </c>
    </row>
    <row r="73" spans="1:6" ht="11.25" customHeight="1">
      <c r="A73" s="2"/>
      <c r="B73" s="19">
        <v>31000000</v>
      </c>
      <c r="C73" s="11" t="s">
        <v>251</v>
      </c>
      <c r="D73" s="52">
        <v>0</v>
      </c>
      <c r="E73" s="52">
        <v>19.79812</v>
      </c>
      <c r="F73" s="52">
        <f t="shared" si="1"/>
        <v>0</v>
      </c>
    </row>
    <row r="74" spans="1:6" ht="23.25" customHeight="1">
      <c r="A74" s="2"/>
      <c r="B74" s="19">
        <v>31010200</v>
      </c>
      <c r="C74" s="11" t="s">
        <v>275</v>
      </c>
      <c r="D74" s="52">
        <v>0</v>
      </c>
      <c r="E74" s="52">
        <v>19.79812</v>
      </c>
      <c r="F74" s="52">
        <f t="shared" si="1"/>
        <v>0</v>
      </c>
    </row>
    <row r="75" spans="1:6" ht="12.75">
      <c r="A75" s="2"/>
      <c r="B75" s="19">
        <v>40000000</v>
      </c>
      <c r="C75" s="11" t="s">
        <v>35</v>
      </c>
      <c r="D75" s="52">
        <v>456749.77054</v>
      </c>
      <c r="E75" s="52">
        <v>381753.43054000003</v>
      </c>
      <c r="F75" s="52">
        <f t="shared" si="1"/>
        <v>83.58043181689303</v>
      </c>
    </row>
    <row r="76" spans="1:6" ht="14.25" customHeight="1">
      <c r="A76" s="2"/>
      <c r="B76" s="19">
        <v>41000000</v>
      </c>
      <c r="C76" s="11" t="s">
        <v>36</v>
      </c>
      <c r="D76" s="52">
        <v>456749.77054</v>
      </c>
      <c r="E76" s="52">
        <v>381753.43054000003</v>
      </c>
      <c r="F76" s="52">
        <f t="shared" si="1"/>
        <v>83.58043181689303</v>
      </c>
    </row>
    <row r="77" spans="1:6" ht="14.25" customHeight="1">
      <c r="A77" s="2"/>
      <c r="B77" s="19">
        <v>41030000</v>
      </c>
      <c r="C77" s="11" t="s">
        <v>227</v>
      </c>
      <c r="D77" s="52">
        <v>397033.10000000003</v>
      </c>
      <c r="E77" s="52">
        <v>334970.8</v>
      </c>
      <c r="F77" s="52">
        <f t="shared" si="1"/>
        <v>84.36848212403449</v>
      </c>
    </row>
    <row r="78" spans="1:6" ht="12.75">
      <c r="A78" s="2"/>
      <c r="B78" s="19">
        <v>41033900</v>
      </c>
      <c r="C78" s="11" t="s">
        <v>228</v>
      </c>
      <c r="D78" s="52">
        <v>350428.60000000003</v>
      </c>
      <c r="E78" s="52">
        <v>288366.3</v>
      </c>
      <c r="F78" s="52">
        <f t="shared" si="1"/>
        <v>82.28960193317553</v>
      </c>
    </row>
    <row r="79" spans="1:6" ht="12.75">
      <c r="A79" s="2"/>
      <c r="B79" s="19">
        <v>41034200</v>
      </c>
      <c r="C79" s="11" t="s">
        <v>229</v>
      </c>
      <c r="D79" s="52">
        <v>46604.5</v>
      </c>
      <c r="E79" s="52">
        <v>46604.5</v>
      </c>
      <c r="F79" s="52">
        <f t="shared" si="1"/>
        <v>100</v>
      </c>
    </row>
    <row r="80" spans="1:6" ht="11.25" customHeight="1">
      <c r="A80" s="2"/>
      <c r="B80" s="19">
        <v>41040000</v>
      </c>
      <c r="C80" s="11" t="s">
        <v>37</v>
      </c>
      <c r="D80" s="52">
        <v>10091.800000000001</v>
      </c>
      <c r="E80" s="52">
        <v>8405.5</v>
      </c>
      <c r="F80" s="52">
        <f t="shared" si="1"/>
        <v>83.29039418141461</v>
      </c>
    </row>
    <row r="81" spans="1:6" ht="48.75" customHeight="1">
      <c r="A81" s="2"/>
      <c r="B81" s="19">
        <v>41040200</v>
      </c>
      <c r="C81" s="11" t="s">
        <v>38</v>
      </c>
      <c r="D81" s="52">
        <v>10091.800000000001</v>
      </c>
      <c r="E81" s="52">
        <v>8405.5</v>
      </c>
      <c r="F81" s="52">
        <f t="shared" si="1"/>
        <v>83.29039418141461</v>
      </c>
    </row>
    <row r="82" spans="1:6" ht="14.25" customHeight="1">
      <c r="A82" s="2"/>
      <c r="B82" s="19">
        <v>41050000</v>
      </c>
      <c r="C82" s="11" t="s">
        <v>39</v>
      </c>
      <c r="D82" s="52">
        <v>49624.87054</v>
      </c>
      <c r="E82" s="52">
        <v>38377.13054</v>
      </c>
      <c r="F82" s="52">
        <f t="shared" si="1"/>
        <v>77.33446983819576</v>
      </c>
    </row>
    <row r="83" spans="1:6" ht="51" customHeight="1">
      <c r="A83" s="2"/>
      <c r="B83" s="19">
        <v>41050400</v>
      </c>
      <c r="C83" s="11" t="s">
        <v>332</v>
      </c>
      <c r="D83" s="52">
        <v>1192.8</v>
      </c>
      <c r="E83" s="52">
        <v>1192.8</v>
      </c>
      <c r="F83" s="52">
        <f t="shared" si="1"/>
        <v>100</v>
      </c>
    </row>
    <row r="84" spans="1:6" ht="62.25" customHeight="1">
      <c r="A84" s="2"/>
      <c r="B84" s="19">
        <v>41050600</v>
      </c>
      <c r="C84" s="11" t="s">
        <v>333</v>
      </c>
      <c r="D84" s="52">
        <v>1012.0600000000001</v>
      </c>
      <c r="E84" s="52">
        <v>1012.0600000000001</v>
      </c>
      <c r="F84" s="52">
        <f t="shared" si="1"/>
        <v>100</v>
      </c>
    </row>
    <row r="85" spans="1:8" s="20" customFormat="1" ht="48.75" customHeight="1">
      <c r="A85" s="29"/>
      <c r="B85" s="19">
        <v>41050900</v>
      </c>
      <c r="C85" s="11" t="s">
        <v>338</v>
      </c>
      <c r="D85" s="52">
        <v>6409.359</v>
      </c>
      <c r="E85" s="52">
        <v>2387.782</v>
      </c>
      <c r="F85" s="52">
        <f t="shared" si="1"/>
        <v>37.25461469703913</v>
      </c>
      <c r="G85" s="35"/>
      <c r="H85" s="36"/>
    </row>
    <row r="86" spans="1:8" s="20" customFormat="1" ht="27.75" customHeight="1">
      <c r="A86" s="29"/>
      <c r="B86" s="19">
        <v>41051000</v>
      </c>
      <c r="C86" s="11" t="s">
        <v>202</v>
      </c>
      <c r="D86" s="52">
        <v>4525.5740000000005</v>
      </c>
      <c r="E86" s="52">
        <v>3716.8540000000003</v>
      </c>
      <c r="F86" s="52">
        <f t="shared" si="1"/>
        <v>82.13000163073237</v>
      </c>
      <c r="G86" s="35"/>
      <c r="H86" s="36"/>
    </row>
    <row r="87" spans="1:8" s="33" customFormat="1" ht="24.75" customHeight="1">
      <c r="A87" s="29"/>
      <c r="B87" s="19">
        <v>41051100</v>
      </c>
      <c r="C87" s="11" t="s">
        <v>327</v>
      </c>
      <c r="D87" s="52">
        <v>1814.355</v>
      </c>
      <c r="E87" s="52">
        <v>1814.355</v>
      </c>
      <c r="F87" s="52">
        <f t="shared" si="1"/>
        <v>100</v>
      </c>
      <c r="G87" s="35"/>
      <c r="H87" s="36"/>
    </row>
    <row r="88" spans="1:8" s="33" customFormat="1" ht="39" customHeight="1">
      <c r="A88" s="29"/>
      <c r="B88" s="19">
        <v>41051200</v>
      </c>
      <c r="C88" s="11" t="s">
        <v>40</v>
      </c>
      <c r="D88" s="52">
        <v>2027.1580000000001</v>
      </c>
      <c r="E88" s="52">
        <v>1747.185</v>
      </c>
      <c r="F88" s="52">
        <f t="shared" si="1"/>
        <v>86.18889104845304</v>
      </c>
      <c r="G88" s="35"/>
      <c r="H88" s="36"/>
    </row>
    <row r="89" spans="1:8" s="33" customFormat="1" ht="39.75" customHeight="1">
      <c r="A89" s="29"/>
      <c r="B89" s="19">
        <v>41051400</v>
      </c>
      <c r="C89" s="11" t="s">
        <v>316</v>
      </c>
      <c r="D89" s="52">
        <v>4495.995</v>
      </c>
      <c r="E89" s="52">
        <v>4495.995</v>
      </c>
      <c r="F89" s="52">
        <f t="shared" si="1"/>
        <v>100</v>
      </c>
      <c r="G89" s="35"/>
      <c r="H89" s="36"/>
    </row>
    <row r="90" spans="1:8" s="33" customFormat="1" ht="24.75" customHeight="1">
      <c r="A90" s="29"/>
      <c r="B90" s="19">
        <v>41051500</v>
      </c>
      <c r="C90" s="11" t="s">
        <v>230</v>
      </c>
      <c r="D90" s="52">
        <v>3528.84154</v>
      </c>
      <c r="E90" s="52">
        <v>3528.84154</v>
      </c>
      <c r="F90" s="52">
        <f t="shared" si="1"/>
        <v>100</v>
      </c>
      <c r="G90" s="35"/>
      <c r="H90" s="36"/>
    </row>
    <row r="91" spans="1:8" s="33" customFormat="1" ht="36" customHeight="1">
      <c r="A91" s="29"/>
      <c r="B91" s="19">
        <v>41051700</v>
      </c>
      <c r="C91" s="11" t="s">
        <v>331</v>
      </c>
      <c r="D91" s="52">
        <v>147.028</v>
      </c>
      <c r="E91" s="52">
        <v>147.028</v>
      </c>
      <c r="F91" s="52">
        <f t="shared" si="1"/>
        <v>100</v>
      </c>
      <c r="G91" s="35"/>
      <c r="H91" s="36"/>
    </row>
    <row r="92" spans="1:8" s="33" customFormat="1" ht="37.5" customHeight="1">
      <c r="A92" s="29"/>
      <c r="B92" s="19">
        <v>41053000</v>
      </c>
      <c r="C92" s="11" t="s">
        <v>340</v>
      </c>
      <c r="D92" s="52">
        <v>7444.900000000001</v>
      </c>
      <c r="E92" s="52">
        <v>6106.900000000001</v>
      </c>
      <c r="F92" s="52">
        <f t="shared" si="1"/>
        <v>82.02796545286036</v>
      </c>
      <c r="G92" s="35"/>
      <c r="H92" s="36"/>
    </row>
    <row r="93" spans="1:8" s="33" customFormat="1" ht="12.75" customHeight="1">
      <c r="A93" s="29"/>
      <c r="B93" s="19">
        <v>41053900</v>
      </c>
      <c r="C93" s="11" t="s">
        <v>193</v>
      </c>
      <c r="D93" s="52">
        <v>6540.8</v>
      </c>
      <c r="E93" s="52">
        <v>3626.73</v>
      </c>
      <c r="F93" s="52">
        <f t="shared" si="1"/>
        <v>55.447804549902145</v>
      </c>
      <c r="G93" s="35"/>
      <c r="H93" s="36"/>
    </row>
    <row r="94" spans="1:8" s="33" customFormat="1" ht="25.5" customHeight="1">
      <c r="A94" s="29"/>
      <c r="B94" s="19">
        <v>41055000</v>
      </c>
      <c r="C94" s="11" t="s">
        <v>312</v>
      </c>
      <c r="D94" s="52">
        <v>10486</v>
      </c>
      <c r="E94" s="52">
        <v>8600.6</v>
      </c>
      <c r="F94" s="52">
        <f t="shared" si="1"/>
        <v>82.0198359717719</v>
      </c>
      <c r="G94" s="35"/>
      <c r="H94" s="36"/>
    </row>
    <row r="95" spans="1:8" s="33" customFormat="1" ht="16.5" customHeight="1">
      <c r="A95" s="29"/>
      <c r="B95" s="10" t="s">
        <v>197</v>
      </c>
      <c r="C95" s="10"/>
      <c r="D95" s="53">
        <v>1635212.746</v>
      </c>
      <c r="E95" s="53">
        <v>1236311.72841</v>
      </c>
      <c r="F95" s="53">
        <f t="shared" si="1"/>
        <v>75.60555844701078</v>
      </c>
      <c r="G95" s="35"/>
      <c r="H95" s="36"/>
    </row>
    <row r="96" spans="1:8" s="33" customFormat="1" ht="16.5" customHeight="1">
      <c r="A96" s="29"/>
      <c r="B96" s="10" t="s">
        <v>41</v>
      </c>
      <c r="C96" s="10"/>
      <c r="D96" s="53">
        <v>2091962.51654</v>
      </c>
      <c r="E96" s="53">
        <v>1618065.15895</v>
      </c>
      <c r="F96" s="53">
        <f t="shared" si="1"/>
        <v>77.34675674907396</v>
      </c>
      <c r="G96" s="35"/>
      <c r="H96" s="36"/>
    </row>
    <row r="97" spans="2:6" ht="17.25" customHeight="1">
      <c r="B97" s="48" t="s">
        <v>235</v>
      </c>
      <c r="C97" s="48"/>
      <c r="D97" s="48"/>
      <c r="E97" s="48"/>
      <c r="F97" s="48"/>
    </row>
    <row r="98" spans="2:6" ht="11.25" customHeight="1">
      <c r="B98" s="33"/>
      <c r="F98" s="26" t="s">
        <v>42</v>
      </c>
    </row>
    <row r="99" spans="2:6" ht="28.5" customHeight="1">
      <c r="B99" s="22" t="s">
        <v>0</v>
      </c>
      <c r="C99" s="23" t="s">
        <v>236</v>
      </c>
      <c r="D99" s="21" t="s">
        <v>279</v>
      </c>
      <c r="E99" s="24" t="s">
        <v>1</v>
      </c>
      <c r="F99" s="18" t="s">
        <v>282</v>
      </c>
    </row>
    <row r="100" spans="2:6" ht="12.75">
      <c r="B100" s="19">
        <v>10000000</v>
      </c>
      <c r="C100" s="11" t="s">
        <v>2</v>
      </c>
      <c r="D100" s="52">
        <v>616</v>
      </c>
      <c r="E100" s="52">
        <v>673.9183</v>
      </c>
      <c r="F100" s="52">
        <f aca="true" t="shared" si="2" ref="F100:F137">IF(D100=0,0,E100/D100*100)</f>
        <v>109.40232142857143</v>
      </c>
    </row>
    <row r="101" spans="2:6" ht="12.75">
      <c r="B101" s="19">
        <v>19000000</v>
      </c>
      <c r="C101" s="11" t="s">
        <v>237</v>
      </c>
      <c r="D101" s="52">
        <v>616</v>
      </c>
      <c r="E101" s="52">
        <v>673.9183</v>
      </c>
      <c r="F101" s="52">
        <f t="shared" si="2"/>
        <v>109.40232142857143</v>
      </c>
    </row>
    <row r="102" spans="2:6" ht="11.25" customHeight="1">
      <c r="B102" s="19">
        <v>19010000</v>
      </c>
      <c r="C102" s="11" t="s">
        <v>238</v>
      </c>
      <c r="D102" s="52">
        <v>616</v>
      </c>
      <c r="E102" s="52">
        <v>673.9183</v>
      </c>
      <c r="F102" s="52">
        <f t="shared" si="2"/>
        <v>109.40232142857143</v>
      </c>
    </row>
    <row r="103" spans="2:6" ht="48" customHeight="1">
      <c r="B103" s="19">
        <v>19010100</v>
      </c>
      <c r="C103" s="11" t="s">
        <v>239</v>
      </c>
      <c r="D103" s="52">
        <v>511</v>
      </c>
      <c r="E103" s="52">
        <v>381.71555</v>
      </c>
      <c r="F103" s="52">
        <f t="shared" si="2"/>
        <v>74.69971624266145</v>
      </c>
    </row>
    <row r="104" spans="2:6" ht="25.5">
      <c r="B104" s="19">
        <v>19010200</v>
      </c>
      <c r="C104" s="11" t="s">
        <v>240</v>
      </c>
      <c r="D104" s="52">
        <v>32</v>
      </c>
      <c r="E104" s="52">
        <v>21.35375</v>
      </c>
      <c r="F104" s="52">
        <f t="shared" si="2"/>
        <v>66.73046875</v>
      </c>
    </row>
    <row r="105" spans="2:6" ht="37.5" customHeight="1">
      <c r="B105" s="19">
        <v>19010300</v>
      </c>
      <c r="C105" s="11" t="s">
        <v>241</v>
      </c>
      <c r="D105" s="52">
        <v>73</v>
      </c>
      <c r="E105" s="52">
        <v>270.849</v>
      </c>
      <c r="F105" s="52">
        <f t="shared" si="2"/>
        <v>371.0260273972603</v>
      </c>
    </row>
    <row r="106" spans="2:6" ht="12" customHeight="1">
      <c r="B106" s="19">
        <v>20000000</v>
      </c>
      <c r="C106" s="11" t="s">
        <v>20</v>
      </c>
      <c r="D106" s="52">
        <v>85389.95</v>
      </c>
      <c r="E106" s="52">
        <v>41346.97924</v>
      </c>
      <c r="F106" s="52">
        <f t="shared" si="2"/>
        <v>48.42136485616867</v>
      </c>
    </row>
    <row r="107" spans="2:6" ht="14.25" customHeight="1">
      <c r="B107" s="19">
        <v>21000000</v>
      </c>
      <c r="C107" s="11" t="s">
        <v>21</v>
      </c>
      <c r="D107" s="52">
        <v>0</v>
      </c>
      <c r="E107" s="52">
        <v>4.5615</v>
      </c>
      <c r="F107" s="52">
        <f t="shared" si="2"/>
        <v>0</v>
      </c>
    </row>
    <row r="108" spans="2:6" ht="25.5">
      <c r="B108" s="19">
        <v>21110000</v>
      </c>
      <c r="C108" s="11" t="s">
        <v>299</v>
      </c>
      <c r="D108" s="52">
        <v>0</v>
      </c>
      <c r="E108" s="52">
        <v>4.5615</v>
      </c>
      <c r="F108" s="52">
        <f t="shared" si="2"/>
        <v>0</v>
      </c>
    </row>
    <row r="109" spans="2:6" ht="13.5" customHeight="1">
      <c r="B109" s="19">
        <v>24000000</v>
      </c>
      <c r="C109" s="11" t="s">
        <v>34</v>
      </c>
      <c r="D109" s="52">
        <v>5043.900000000001</v>
      </c>
      <c r="E109" s="52">
        <v>5250.030019999999</v>
      </c>
      <c r="F109" s="52">
        <f t="shared" si="2"/>
        <v>104.08671900711748</v>
      </c>
    </row>
    <row r="110" spans="2:6" ht="12" customHeight="1">
      <c r="B110" s="19">
        <v>24060000</v>
      </c>
      <c r="C110" s="11" t="s">
        <v>22</v>
      </c>
      <c r="D110" s="52">
        <v>943.9</v>
      </c>
      <c r="E110" s="52">
        <v>956.93793</v>
      </c>
      <c r="F110" s="52">
        <f t="shared" si="2"/>
        <v>101.38128297489142</v>
      </c>
    </row>
    <row r="111" spans="2:6" ht="25.5">
      <c r="B111" s="19">
        <v>24061600</v>
      </c>
      <c r="C111" s="11" t="s">
        <v>274</v>
      </c>
      <c r="D111" s="52">
        <v>943.9</v>
      </c>
      <c r="E111" s="52">
        <v>943.9007</v>
      </c>
      <c r="F111" s="52">
        <f t="shared" si="2"/>
        <v>100.00007416039836</v>
      </c>
    </row>
    <row r="112" spans="2:6" ht="38.25">
      <c r="B112" s="19">
        <v>24062100</v>
      </c>
      <c r="C112" s="11" t="s">
        <v>328</v>
      </c>
      <c r="D112" s="52">
        <v>0</v>
      </c>
      <c r="E112" s="52">
        <v>13.03723</v>
      </c>
      <c r="F112" s="52">
        <f t="shared" si="2"/>
        <v>0</v>
      </c>
    </row>
    <row r="113" spans="2:6" ht="14.25" customHeight="1">
      <c r="B113" s="19">
        <v>24170000</v>
      </c>
      <c r="C113" s="11" t="s">
        <v>242</v>
      </c>
      <c r="D113" s="52">
        <v>4100</v>
      </c>
      <c r="E113" s="52">
        <v>4293.09209</v>
      </c>
      <c r="F113" s="52">
        <f t="shared" si="2"/>
        <v>104.7095631707317</v>
      </c>
    </row>
    <row r="114" spans="2:6" ht="10.5" customHeight="1">
      <c r="B114" s="19">
        <v>25000000</v>
      </c>
      <c r="C114" s="11" t="s">
        <v>243</v>
      </c>
      <c r="D114" s="52">
        <v>80346.05</v>
      </c>
      <c r="E114" s="52">
        <v>36092.38772</v>
      </c>
      <c r="F114" s="52">
        <f t="shared" si="2"/>
        <v>44.92117250319088</v>
      </c>
    </row>
    <row r="115" spans="2:6" ht="25.5">
      <c r="B115" s="19">
        <v>25010000</v>
      </c>
      <c r="C115" s="11" t="s">
        <v>244</v>
      </c>
      <c r="D115" s="52">
        <v>80346.05</v>
      </c>
      <c r="E115" s="52">
        <v>29501.28031</v>
      </c>
      <c r="F115" s="52">
        <f t="shared" si="2"/>
        <v>36.71777307036251</v>
      </c>
    </row>
    <row r="116" spans="2:6" ht="25.5">
      <c r="B116" s="19">
        <v>25010100</v>
      </c>
      <c r="C116" s="11" t="s">
        <v>245</v>
      </c>
      <c r="D116" s="52">
        <v>77764.91</v>
      </c>
      <c r="E116" s="52">
        <v>28280.66684</v>
      </c>
      <c r="F116" s="52">
        <f t="shared" si="2"/>
        <v>36.36687400525507</v>
      </c>
    </row>
    <row r="117" spans="2:6" ht="26.25" customHeight="1">
      <c r="B117" s="19">
        <v>25010200</v>
      </c>
      <c r="C117" s="11" t="s">
        <v>246</v>
      </c>
      <c r="D117" s="52">
        <v>1576.1000000000001</v>
      </c>
      <c r="E117" s="52">
        <v>660.93976</v>
      </c>
      <c r="F117" s="52">
        <f t="shared" si="2"/>
        <v>41.935141171245476</v>
      </c>
    </row>
    <row r="118" spans="2:6" ht="38.25">
      <c r="B118" s="19">
        <v>25010300</v>
      </c>
      <c r="C118" s="11" t="s">
        <v>284</v>
      </c>
      <c r="D118" s="52">
        <v>713.64</v>
      </c>
      <c r="E118" s="52">
        <v>311.51198</v>
      </c>
      <c r="F118" s="52">
        <f t="shared" si="2"/>
        <v>43.65113782859705</v>
      </c>
    </row>
    <row r="119" spans="2:6" ht="25.5">
      <c r="B119" s="19">
        <v>25010400</v>
      </c>
      <c r="C119" s="11" t="s">
        <v>247</v>
      </c>
      <c r="D119" s="52">
        <v>291.40000000000003</v>
      </c>
      <c r="E119" s="52">
        <v>248.16173</v>
      </c>
      <c r="F119" s="52">
        <f t="shared" si="2"/>
        <v>85.16188400823609</v>
      </c>
    </row>
    <row r="120" spans="2:6" ht="12.75">
      <c r="B120" s="19">
        <v>25020000</v>
      </c>
      <c r="C120" s="11" t="s">
        <v>248</v>
      </c>
      <c r="D120" s="52">
        <v>0</v>
      </c>
      <c r="E120" s="52">
        <v>6591.1074100000005</v>
      </c>
      <c r="F120" s="52">
        <f t="shared" si="2"/>
        <v>0</v>
      </c>
    </row>
    <row r="121" spans="2:6" ht="12" customHeight="1">
      <c r="B121" s="19">
        <v>25020100</v>
      </c>
      <c r="C121" s="11" t="s">
        <v>249</v>
      </c>
      <c r="D121" s="52">
        <v>0</v>
      </c>
      <c r="E121" s="52">
        <v>6485.93226</v>
      </c>
      <c r="F121" s="52">
        <f t="shared" si="2"/>
        <v>0</v>
      </c>
    </row>
    <row r="122" spans="2:6" ht="48.75" customHeight="1">
      <c r="B122" s="19">
        <v>25020200</v>
      </c>
      <c r="C122" s="11" t="s">
        <v>285</v>
      </c>
      <c r="D122" s="52">
        <v>0</v>
      </c>
      <c r="E122" s="52">
        <v>105.17515</v>
      </c>
      <c r="F122" s="52">
        <f t="shared" si="2"/>
        <v>0</v>
      </c>
    </row>
    <row r="123" spans="2:6" ht="12.75">
      <c r="B123" s="19">
        <v>30000000</v>
      </c>
      <c r="C123" s="11" t="s">
        <v>250</v>
      </c>
      <c r="D123" s="52">
        <v>7900</v>
      </c>
      <c r="E123" s="52">
        <v>7106.502240000001</v>
      </c>
      <c r="F123" s="52">
        <f t="shared" si="2"/>
        <v>89.95572455696204</v>
      </c>
    </row>
    <row r="124" spans="2:6" ht="12" customHeight="1">
      <c r="B124" s="19">
        <v>31000000</v>
      </c>
      <c r="C124" s="11" t="s">
        <v>251</v>
      </c>
      <c r="D124" s="52">
        <v>5550</v>
      </c>
      <c r="E124" s="52">
        <v>5387</v>
      </c>
      <c r="F124" s="52">
        <f t="shared" si="2"/>
        <v>97.06306306306305</v>
      </c>
    </row>
    <row r="125" spans="2:9" ht="25.5" customHeight="1">
      <c r="B125" s="19">
        <v>31030000</v>
      </c>
      <c r="C125" s="11" t="s">
        <v>252</v>
      </c>
      <c r="D125" s="52">
        <v>5550</v>
      </c>
      <c r="E125" s="52">
        <v>5387</v>
      </c>
      <c r="F125" s="52">
        <f t="shared" si="2"/>
        <v>97.06306306306305</v>
      </c>
      <c r="I125" s="12"/>
    </row>
    <row r="126" spans="2:9" ht="13.5" customHeight="1">
      <c r="B126" s="19">
        <v>33000000</v>
      </c>
      <c r="C126" s="11" t="s">
        <v>253</v>
      </c>
      <c r="D126" s="52">
        <v>2350</v>
      </c>
      <c r="E126" s="52">
        <v>1719.50224</v>
      </c>
      <c r="F126" s="52">
        <f t="shared" si="2"/>
        <v>73.17030808510638</v>
      </c>
      <c r="I126" s="12"/>
    </row>
    <row r="127" spans="2:9" ht="14.25" customHeight="1">
      <c r="B127" s="19">
        <v>33010000</v>
      </c>
      <c r="C127" s="11" t="s">
        <v>254</v>
      </c>
      <c r="D127" s="52">
        <v>2350</v>
      </c>
      <c r="E127" s="52">
        <v>1719.50224</v>
      </c>
      <c r="F127" s="52">
        <f t="shared" si="2"/>
        <v>73.17030808510638</v>
      </c>
      <c r="I127" s="12"/>
    </row>
    <row r="128" spans="2:9" ht="12.75" customHeight="1">
      <c r="B128" s="19">
        <v>33010100</v>
      </c>
      <c r="C128" s="11" t="s">
        <v>255</v>
      </c>
      <c r="D128" s="52">
        <v>2250</v>
      </c>
      <c r="E128" s="52">
        <v>1719.50224</v>
      </c>
      <c r="F128" s="52">
        <f t="shared" si="2"/>
        <v>76.42232177777778</v>
      </c>
      <c r="I128" s="12"/>
    </row>
    <row r="129" spans="2:9" ht="50.25" customHeight="1">
      <c r="B129" s="19">
        <v>33010200</v>
      </c>
      <c r="C129" s="11" t="s">
        <v>256</v>
      </c>
      <c r="D129" s="52">
        <v>100</v>
      </c>
      <c r="E129" s="52">
        <v>0</v>
      </c>
      <c r="F129" s="52">
        <f t="shared" si="2"/>
        <v>0</v>
      </c>
      <c r="I129" s="12"/>
    </row>
    <row r="130" spans="2:9" ht="12.75" customHeight="1">
      <c r="B130" s="19">
        <v>40000000</v>
      </c>
      <c r="C130" s="11" t="s">
        <v>35</v>
      </c>
      <c r="D130" s="52">
        <v>615</v>
      </c>
      <c r="E130" s="52">
        <v>415</v>
      </c>
      <c r="F130" s="52">
        <f t="shared" si="2"/>
        <v>67.47967479674797</v>
      </c>
      <c r="I130" s="12"/>
    </row>
    <row r="131" spans="2:9" s="20" customFormat="1" ht="12" customHeight="1">
      <c r="B131" s="19">
        <v>41000000</v>
      </c>
      <c r="C131" s="11" t="s">
        <v>36</v>
      </c>
      <c r="D131" s="52">
        <v>615</v>
      </c>
      <c r="E131" s="52">
        <v>415</v>
      </c>
      <c r="F131" s="52">
        <f t="shared" si="2"/>
        <v>67.47967479674797</v>
      </c>
      <c r="G131" s="35"/>
      <c r="H131" s="36"/>
      <c r="I131" s="12"/>
    </row>
    <row r="132" spans="2:9" s="33" customFormat="1" ht="11.25" customHeight="1">
      <c r="B132" s="19">
        <v>41050000</v>
      </c>
      <c r="C132" s="11" t="s">
        <v>39</v>
      </c>
      <c r="D132" s="52">
        <v>615</v>
      </c>
      <c r="E132" s="52">
        <v>415</v>
      </c>
      <c r="F132" s="52">
        <f t="shared" si="2"/>
        <v>67.47967479674797</v>
      </c>
      <c r="G132" s="35"/>
      <c r="H132" s="36"/>
      <c r="I132" s="12"/>
    </row>
    <row r="133" spans="2:9" s="20" customFormat="1" ht="13.5" customHeight="1">
      <c r="B133" s="19">
        <v>41053900</v>
      </c>
      <c r="C133" s="11" t="s">
        <v>193</v>
      </c>
      <c r="D133" s="52">
        <v>615</v>
      </c>
      <c r="E133" s="52">
        <v>415</v>
      </c>
      <c r="F133" s="52">
        <f t="shared" si="2"/>
        <v>67.47967479674797</v>
      </c>
      <c r="G133" s="35"/>
      <c r="H133" s="36"/>
      <c r="I133" s="12"/>
    </row>
    <row r="134" spans="2:9" s="33" customFormat="1" ht="13.5" customHeight="1">
      <c r="B134" s="19">
        <v>50000000</v>
      </c>
      <c r="C134" s="11" t="s">
        <v>257</v>
      </c>
      <c r="D134" s="52">
        <v>267.7</v>
      </c>
      <c r="E134" s="52">
        <v>208.94797</v>
      </c>
      <c r="F134" s="52">
        <f t="shared" si="2"/>
        <v>78.05303324617108</v>
      </c>
      <c r="G134" s="35"/>
      <c r="H134" s="36"/>
      <c r="I134" s="12"/>
    </row>
    <row r="135" spans="2:9" s="33" customFormat="1" ht="23.25" customHeight="1">
      <c r="B135" s="19">
        <v>50110000</v>
      </c>
      <c r="C135" s="11" t="s">
        <v>258</v>
      </c>
      <c r="D135" s="52">
        <v>267.7</v>
      </c>
      <c r="E135" s="52">
        <v>208.94797</v>
      </c>
      <c r="F135" s="52">
        <f t="shared" si="2"/>
        <v>78.05303324617108</v>
      </c>
      <c r="G135" s="35"/>
      <c r="H135" s="36"/>
      <c r="I135" s="12"/>
    </row>
    <row r="136" spans="2:9" s="33" customFormat="1" ht="18" customHeight="1">
      <c r="B136" s="10" t="s">
        <v>197</v>
      </c>
      <c r="C136" s="10"/>
      <c r="D136" s="53">
        <v>94173.65</v>
      </c>
      <c r="E136" s="53">
        <v>49336.34775</v>
      </c>
      <c r="F136" s="53">
        <f t="shared" si="2"/>
        <v>52.38869657276744</v>
      </c>
      <c r="G136" s="35"/>
      <c r="H136" s="36"/>
      <c r="I136" s="12"/>
    </row>
    <row r="137" spans="2:9" s="33" customFormat="1" ht="18" customHeight="1">
      <c r="B137" s="10" t="s">
        <v>41</v>
      </c>
      <c r="C137" s="10"/>
      <c r="D137" s="53">
        <v>94788.65</v>
      </c>
      <c r="E137" s="53">
        <v>49751.34775</v>
      </c>
      <c r="F137" s="53">
        <f t="shared" si="2"/>
        <v>52.48660862877571</v>
      </c>
      <c r="G137" s="35"/>
      <c r="H137" s="36"/>
      <c r="I137" s="12"/>
    </row>
    <row r="138" spans="2:9" ht="18" customHeight="1">
      <c r="B138" s="33"/>
      <c r="C138" s="51" t="s">
        <v>281</v>
      </c>
      <c r="D138" s="51"/>
      <c r="E138" s="51"/>
      <c r="F138" s="51"/>
      <c r="I138" s="12"/>
    </row>
    <row r="139" spans="2:6" ht="14.25" customHeight="1">
      <c r="B139" s="50" t="s">
        <v>283</v>
      </c>
      <c r="C139" s="50"/>
      <c r="D139" s="50"/>
      <c r="E139" s="50"/>
      <c r="F139" s="50"/>
    </row>
    <row r="140" spans="2:6" ht="10.5" customHeight="1">
      <c r="B140" s="33"/>
      <c r="F140" s="25" t="s">
        <v>42</v>
      </c>
    </row>
    <row r="141" spans="2:6" ht="51">
      <c r="B141" s="1" t="s">
        <v>0</v>
      </c>
      <c r="C141" s="1" t="s">
        <v>44</v>
      </c>
      <c r="D141" s="1" t="s">
        <v>45</v>
      </c>
      <c r="E141" s="1" t="s">
        <v>46</v>
      </c>
      <c r="F141" s="18" t="s">
        <v>282</v>
      </c>
    </row>
    <row r="142" spans="2:19" ht="12.75">
      <c r="B142" s="30" t="s">
        <v>47</v>
      </c>
      <c r="C142" s="31" t="s">
        <v>48</v>
      </c>
      <c r="D142" s="32">
        <v>124983.13499999998</v>
      </c>
      <c r="E142" s="32">
        <v>91104.65394000003</v>
      </c>
      <c r="F142" s="32">
        <f aca="true" t="shared" si="3" ref="F142:F205">IF(D142=0,0,(E142/D142)*100)</f>
        <v>72.89355795083875</v>
      </c>
      <c r="G142" s="39">
        <v>55735.8</v>
      </c>
      <c r="I142" s="20"/>
      <c r="J142" s="20"/>
      <c r="K142" s="20"/>
      <c r="L142" s="20"/>
      <c r="S142" s="29"/>
    </row>
    <row r="143" spans="2:12" ht="45.75" customHeight="1">
      <c r="B143" s="27" t="s">
        <v>49</v>
      </c>
      <c r="C143" s="28" t="s">
        <v>50</v>
      </c>
      <c r="D143" s="54">
        <v>46822.011</v>
      </c>
      <c r="E143" s="54">
        <v>33954.58107000001</v>
      </c>
      <c r="F143" s="54">
        <f t="shared" si="3"/>
        <v>72.51841675488907</v>
      </c>
      <c r="G143" s="35">
        <f>E96+E137</f>
        <v>1667816.5067</v>
      </c>
      <c r="I143" s="20"/>
      <c r="J143" s="20"/>
      <c r="K143" s="20"/>
      <c r="L143" s="20"/>
    </row>
    <row r="144" spans="2:12" ht="30" customHeight="1">
      <c r="B144" s="27" t="s">
        <v>51</v>
      </c>
      <c r="C144" s="28" t="s">
        <v>52</v>
      </c>
      <c r="D144" s="54">
        <v>75011.25</v>
      </c>
      <c r="E144" s="54">
        <v>55172.034309999995</v>
      </c>
      <c r="F144" s="54">
        <f t="shared" si="3"/>
        <v>73.55167966138411</v>
      </c>
      <c r="I144" s="20"/>
      <c r="J144" s="20"/>
      <c r="K144" s="20"/>
      <c r="L144" s="20"/>
    </row>
    <row r="145" spans="2:12" ht="12.75">
      <c r="B145" s="27" t="s">
        <v>53</v>
      </c>
      <c r="C145" s="28" t="s">
        <v>54</v>
      </c>
      <c r="D145" s="54">
        <v>1277.315</v>
      </c>
      <c r="E145" s="54">
        <v>442.01856</v>
      </c>
      <c r="F145" s="54">
        <f t="shared" si="3"/>
        <v>34.60529000285755</v>
      </c>
      <c r="G145" s="35">
        <f>E233+E295</f>
        <v>1651779.72553</v>
      </c>
      <c r="I145" s="20"/>
      <c r="J145" s="20"/>
      <c r="K145" s="20"/>
      <c r="L145" s="20"/>
    </row>
    <row r="146" spans="2:8" s="34" customFormat="1" ht="12.75">
      <c r="B146" s="27" t="s">
        <v>341</v>
      </c>
      <c r="C146" s="28" t="s">
        <v>342</v>
      </c>
      <c r="D146" s="54">
        <v>1872.559</v>
      </c>
      <c r="E146" s="54">
        <v>1536.02</v>
      </c>
      <c r="F146" s="54">
        <f t="shared" si="3"/>
        <v>82.02785599812876</v>
      </c>
      <c r="G146" s="40"/>
      <c r="H146" s="41"/>
    </row>
    <row r="147" spans="2:8" s="34" customFormat="1" ht="15" customHeight="1">
      <c r="B147" s="30" t="s">
        <v>55</v>
      </c>
      <c r="C147" s="31" t="s">
        <v>56</v>
      </c>
      <c r="D147" s="32">
        <v>935834.2461900001</v>
      </c>
      <c r="E147" s="32">
        <v>700849.1333999999</v>
      </c>
      <c r="F147" s="32">
        <f t="shared" si="3"/>
        <v>74.89030629658195</v>
      </c>
      <c r="G147" s="40"/>
      <c r="H147" s="41"/>
    </row>
    <row r="148" spans="2:8" s="34" customFormat="1" ht="38.25" customHeight="1">
      <c r="B148" s="27" t="s">
        <v>57</v>
      </c>
      <c r="C148" s="28" t="s">
        <v>58</v>
      </c>
      <c r="D148" s="54">
        <v>265428.46900000004</v>
      </c>
      <c r="E148" s="54">
        <v>192127.04429</v>
      </c>
      <c r="F148" s="54">
        <f t="shared" si="3"/>
        <v>72.38373676110831</v>
      </c>
      <c r="G148" s="40">
        <f>G142+G143-G145-E114-G150+5000</f>
        <v>39185.99345000014</v>
      </c>
      <c r="H148" s="41">
        <v>50497</v>
      </c>
    </row>
    <row r="149" spans="2:12" ht="15.75" customHeight="1">
      <c r="B149" s="27" t="s">
        <v>59</v>
      </c>
      <c r="C149" s="28" t="s">
        <v>286</v>
      </c>
      <c r="D149" s="54">
        <v>482181.45747999987</v>
      </c>
      <c r="E149" s="54">
        <v>364245.63545999996</v>
      </c>
      <c r="F149" s="54">
        <f t="shared" si="3"/>
        <v>75.54119508527727</v>
      </c>
      <c r="H149" s="42">
        <f>G148-H148</f>
        <v>-11311.00654999986</v>
      </c>
      <c r="I149" s="20"/>
      <c r="J149" s="20"/>
      <c r="K149" s="20"/>
      <c r="L149" s="20"/>
    </row>
    <row r="150" spans="2:12" ht="24.75" customHeight="1">
      <c r="B150" s="27" t="s">
        <v>60</v>
      </c>
      <c r="C150" s="28" t="s">
        <v>287</v>
      </c>
      <c r="D150" s="54">
        <v>18161.572000000004</v>
      </c>
      <c r="E150" s="54">
        <v>14406.89099</v>
      </c>
      <c r="F150" s="54">
        <f t="shared" si="3"/>
        <v>79.32623337891674</v>
      </c>
      <c r="G150" s="35">
        <f>220.3+637+636.9</f>
        <v>1494.1999999999998</v>
      </c>
      <c r="I150" s="20"/>
      <c r="J150" s="20"/>
      <c r="K150" s="20"/>
      <c r="L150" s="20"/>
    </row>
    <row r="151" spans="2:12" ht="37.5" customHeight="1">
      <c r="B151" s="27" t="s">
        <v>61</v>
      </c>
      <c r="C151" s="28" t="s">
        <v>231</v>
      </c>
      <c r="D151" s="54">
        <v>3225.5</v>
      </c>
      <c r="E151" s="54">
        <v>2494.44423</v>
      </c>
      <c r="F151" s="54">
        <f t="shared" si="3"/>
        <v>77.3351179662068</v>
      </c>
      <c r="I151" s="20"/>
      <c r="J151" s="20"/>
      <c r="K151" s="20"/>
      <c r="L151" s="20"/>
    </row>
    <row r="152" spans="2:12" ht="25.5" customHeight="1">
      <c r="B152" s="27" t="s">
        <v>62</v>
      </c>
      <c r="C152" s="28" t="s">
        <v>288</v>
      </c>
      <c r="D152" s="54">
        <v>2290.9159999999997</v>
      </c>
      <c r="E152" s="54">
        <v>690.5228600000002</v>
      </c>
      <c r="F152" s="54">
        <f t="shared" si="3"/>
        <v>30.14177996923502</v>
      </c>
      <c r="I152" s="20"/>
      <c r="J152" s="20"/>
      <c r="K152" s="20"/>
      <c r="L152" s="20"/>
    </row>
    <row r="153" spans="2:12" ht="15" customHeight="1">
      <c r="B153" s="27" t="s">
        <v>63</v>
      </c>
      <c r="C153" s="28" t="s">
        <v>289</v>
      </c>
      <c r="D153" s="54">
        <v>32851.39</v>
      </c>
      <c r="E153" s="54">
        <v>23844.939179999998</v>
      </c>
      <c r="F153" s="54">
        <f t="shared" si="3"/>
        <v>72.58426258371411</v>
      </c>
      <c r="I153" s="20"/>
      <c r="J153" s="20"/>
      <c r="K153" s="20"/>
      <c r="L153" s="20"/>
    </row>
    <row r="154" spans="2:12" ht="27" customHeight="1">
      <c r="B154" s="27" t="s">
        <v>64</v>
      </c>
      <c r="C154" s="28" t="s">
        <v>290</v>
      </c>
      <c r="D154" s="54">
        <v>40578.3</v>
      </c>
      <c r="E154" s="54">
        <v>31654.81975</v>
      </c>
      <c r="F154" s="54">
        <f t="shared" si="3"/>
        <v>78.00923091898872</v>
      </c>
      <c r="I154" s="20"/>
      <c r="J154" s="20"/>
      <c r="K154" s="20"/>
      <c r="L154" s="20"/>
    </row>
    <row r="155" spans="2:12" ht="25.5">
      <c r="B155" s="27" t="s">
        <v>65</v>
      </c>
      <c r="C155" s="28" t="s">
        <v>291</v>
      </c>
      <c r="D155" s="54">
        <v>74341.16619</v>
      </c>
      <c r="E155" s="54">
        <v>58510.97883000001</v>
      </c>
      <c r="F155" s="54">
        <f t="shared" si="3"/>
        <v>78.70602766771044</v>
      </c>
      <c r="I155" s="20"/>
      <c r="J155" s="20"/>
      <c r="K155" s="20"/>
      <c r="L155" s="20"/>
    </row>
    <row r="156" spans="2:12" ht="11.25" customHeight="1">
      <c r="B156" s="27" t="s">
        <v>313</v>
      </c>
      <c r="C156" s="28" t="s">
        <v>314</v>
      </c>
      <c r="D156" s="54">
        <v>23.22052</v>
      </c>
      <c r="E156" s="54">
        <v>23.22052</v>
      </c>
      <c r="F156" s="54">
        <f t="shared" si="3"/>
        <v>100</v>
      </c>
      <c r="I156" s="20"/>
      <c r="J156" s="20"/>
      <c r="K156" s="20"/>
      <c r="L156" s="20"/>
    </row>
    <row r="157" spans="2:6" ht="15" customHeight="1">
      <c r="B157" s="27" t="s">
        <v>66</v>
      </c>
      <c r="C157" s="28" t="s">
        <v>292</v>
      </c>
      <c r="D157" s="54">
        <v>1811.3126799999998</v>
      </c>
      <c r="E157" s="54">
        <v>1714.32148</v>
      </c>
      <c r="F157" s="54">
        <f t="shared" si="3"/>
        <v>94.64525362898692</v>
      </c>
    </row>
    <row r="158" spans="2:6" ht="12.75" customHeight="1">
      <c r="B158" s="27" t="s">
        <v>67</v>
      </c>
      <c r="C158" s="28" t="s">
        <v>68</v>
      </c>
      <c r="D158" s="54">
        <v>9389.54632</v>
      </c>
      <c r="E158" s="54">
        <v>6798.862230000002</v>
      </c>
      <c r="F158" s="54">
        <f t="shared" si="3"/>
        <v>72.40884701232298</v>
      </c>
    </row>
    <row r="159" spans="2:6" ht="12.75">
      <c r="B159" s="27" t="s">
        <v>69</v>
      </c>
      <c r="C159" s="28" t="s">
        <v>70</v>
      </c>
      <c r="D159" s="54">
        <v>76.02</v>
      </c>
      <c r="E159" s="54">
        <v>57.92</v>
      </c>
      <c r="F159" s="54">
        <f t="shared" si="3"/>
        <v>76.1904761904762</v>
      </c>
    </row>
    <row r="160" spans="2:6" ht="12.75" customHeight="1">
      <c r="B160" s="27" t="s">
        <v>272</v>
      </c>
      <c r="C160" s="28" t="s">
        <v>273</v>
      </c>
      <c r="D160" s="54">
        <v>5475.376</v>
      </c>
      <c r="E160" s="54">
        <v>4279.533580000001</v>
      </c>
      <c r="F160" s="54">
        <f t="shared" si="3"/>
        <v>78.15962921998418</v>
      </c>
    </row>
    <row r="161" spans="2:6" ht="12.75">
      <c r="B161" s="30" t="s">
        <v>71</v>
      </c>
      <c r="C161" s="31" t="s">
        <v>72</v>
      </c>
      <c r="D161" s="32">
        <v>116456.48324000003</v>
      </c>
      <c r="E161" s="32">
        <v>112245.37211999999</v>
      </c>
      <c r="F161" s="32">
        <f t="shared" si="3"/>
        <v>96.38396162854966</v>
      </c>
    </row>
    <row r="162" spans="2:6" ht="18.75" customHeight="1">
      <c r="B162" s="27" t="s">
        <v>73</v>
      </c>
      <c r="C162" s="28" t="s">
        <v>74</v>
      </c>
      <c r="D162" s="54">
        <v>59892.46454</v>
      </c>
      <c r="E162" s="54">
        <v>59134.70097</v>
      </c>
      <c r="F162" s="54">
        <f t="shared" si="3"/>
        <v>98.73479313997186</v>
      </c>
    </row>
    <row r="163" spans="2:6" ht="17.25" customHeight="1">
      <c r="B163" s="27" t="s">
        <v>75</v>
      </c>
      <c r="C163" s="28" t="s">
        <v>76</v>
      </c>
      <c r="D163" s="54">
        <v>1925.8885500000001</v>
      </c>
      <c r="E163" s="54">
        <v>1925.88225</v>
      </c>
      <c r="F163" s="54">
        <f t="shared" si="3"/>
        <v>99.99967287826702</v>
      </c>
    </row>
    <row r="164" spans="2:6" ht="27" customHeight="1">
      <c r="B164" s="27" t="s">
        <v>77</v>
      </c>
      <c r="C164" s="28" t="s">
        <v>78</v>
      </c>
      <c r="D164" s="54">
        <v>13261.5</v>
      </c>
      <c r="E164" s="54">
        <v>13210.396630000001</v>
      </c>
      <c r="F164" s="54">
        <f t="shared" si="3"/>
        <v>99.61464864457264</v>
      </c>
    </row>
    <row r="165" spans="2:6" ht="25.5">
      <c r="B165" s="27" t="s">
        <v>79</v>
      </c>
      <c r="C165" s="28" t="s">
        <v>80</v>
      </c>
      <c r="D165" s="54">
        <v>19587.62545</v>
      </c>
      <c r="E165" s="54">
        <v>19197.94118</v>
      </c>
      <c r="F165" s="54">
        <f t="shared" si="3"/>
        <v>98.01055890620985</v>
      </c>
    </row>
    <row r="166" spans="2:6" ht="12.75">
      <c r="B166" s="27" t="s">
        <v>81</v>
      </c>
      <c r="C166" s="28" t="s">
        <v>82</v>
      </c>
      <c r="D166" s="54">
        <v>8132.33259</v>
      </c>
      <c r="E166" s="54">
        <v>7479.831969999999</v>
      </c>
      <c r="F166" s="54">
        <f t="shared" si="3"/>
        <v>91.97646415983584</v>
      </c>
    </row>
    <row r="167" spans="2:6" ht="28.5" customHeight="1">
      <c r="B167" s="27" t="s">
        <v>83</v>
      </c>
      <c r="C167" s="28" t="s">
        <v>84</v>
      </c>
      <c r="D167" s="54">
        <v>2214.7000000000003</v>
      </c>
      <c r="E167" s="54">
        <v>1983.9680600000002</v>
      </c>
      <c r="F167" s="54">
        <f t="shared" si="3"/>
        <v>89.58179708312638</v>
      </c>
    </row>
    <row r="168" spans="2:6" ht="24.75" customHeight="1">
      <c r="B168" s="27" t="s">
        <v>85</v>
      </c>
      <c r="C168" s="28" t="s">
        <v>86</v>
      </c>
      <c r="D168" s="54">
        <v>123.5</v>
      </c>
      <c r="E168" s="54">
        <v>114.22682</v>
      </c>
      <c r="F168" s="54">
        <f t="shared" si="3"/>
        <v>92.49135222672065</v>
      </c>
    </row>
    <row r="169" spans="2:6" ht="15.75" customHeight="1">
      <c r="B169" s="27" t="s">
        <v>87</v>
      </c>
      <c r="C169" s="28" t="s">
        <v>88</v>
      </c>
      <c r="D169" s="54">
        <v>10260.472109999999</v>
      </c>
      <c r="E169" s="54">
        <v>8375.072110000001</v>
      </c>
      <c r="F169" s="54">
        <f t="shared" si="3"/>
        <v>81.62462721220732</v>
      </c>
    </row>
    <row r="170" spans="2:6" ht="12.75">
      <c r="B170" s="27" t="s">
        <v>89</v>
      </c>
      <c r="C170" s="28" t="s">
        <v>90</v>
      </c>
      <c r="D170" s="54">
        <v>1058</v>
      </c>
      <c r="E170" s="54">
        <v>823.35213</v>
      </c>
      <c r="F170" s="54">
        <f t="shared" si="3"/>
        <v>77.82156238185254</v>
      </c>
    </row>
    <row r="171" spans="2:7" ht="12.75" customHeight="1">
      <c r="B171" s="30" t="s">
        <v>91</v>
      </c>
      <c r="C171" s="31" t="s">
        <v>92</v>
      </c>
      <c r="D171" s="32">
        <v>77191.06300000001</v>
      </c>
      <c r="E171" s="32">
        <v>60744.55472000002</v>
      </c>
      <c r="F171" s="32">
        <f t="shared" si="3"/>
        <v>78.69376629779022</v>
      </c>
      <c r="G171" s="36"/>
    </row>
    <row r="172" spans="2:7" ht="15" customHeight="1">
      <c r="B172" s="27" t="s">
        <v>93</v>
      </c>
      <c r="C172" s="28" t="s">
        <v>94</v>
      </c>
      <c r="D172" s="54">
        <v>39.863</v>
      </c>
      <c r="E172" s="54">
        <v>16.62556</v>
      </c>
      <c r="F172" s="54">
        <f t="shared" si="3"/>
        <v>41.706745603692646</v>
      </c>
      <c r="G172" s="36"/>
    </row>
    <row r="173" spans="2:7" ht="25.5">
      <c r="B173" s="27" t="s">
        <v>95</v>
      </c>
      <c r="C173" s="28" t="s">
        <v>96</v>
      </c>
      <c r="D173" s="54">
        <v>19437.600000000002</v>
      </c>
      <c r="E173" s="54">
        <v>17152.505800000003</v>
      </c>
      <c r="F173" s="54">
        <f t="shared" si="3"/>
        <v>88.24394884142076</v>
      </c>
      <c r="G173" s="36"/>
    </row>
    <row r="174" spans="2:7" ht="14.25" customHeight="1">
      <c r="B174" s="27" t="s">
        <v>97</v>
      </c>
      <c r="C174" s="28" t="s">
        <v>98</v>
      </c>
      <c r="D174" s="54">
        <v>23497.100000000002</v>
      </c>
      <c r="E174" s="54">
        <v>19505.808250000002</v>
      </c>
      <c r="F174" s="54">
        <f t="shared" si="3"/>
        <v>83.01368360350851</v>
      </c>
      <c r="G174" s="36"/>
    </row>
    <row r="175" spans="2:7" ht="16.5" customHeight="1">
      <c r="B175" s="27" t="s">
        <v>99</v>
      </c>
      <c r="C175" s="28" t="s">
        <v>232</v>
      </c>
      <c r="D175" s="54">
        <v>1482.7</v>
      </c>
      <c r="E175" s="54">
        <v>1080.94425</v>
      </c>
      <c r="F175" s="54">
        <f t="shared" si="3"/>
        <v>72.90377352127875</v>
      </c>
      <c r="G175" s="36"/>
    </row>
    <row r="176" spans="2:7" ht="25.5" customHeight="1">
      <c r="B176" s="27" t="s">
        <v>100</v>
      </c>
      <c r="C176" s="28" t="s">
        <v>101</v>
      </c>
      <c r="D176" s="54">
        <v>222.7</v>
      </c>
      <c r="E176" s="54">
        <v>84.79455000000002</v>
      </c>
      <c r="F176" s="54">
        <f t="shared" si="3"/>
        <v>38.07568477772789</v>
      </c>
      <c r="G176" s="36"/>
    </row>
    <row r="177" spans="2:7" ht="14.25" customHeight="1">
      <c r="B177" s="27" t="s">
        <v>102</v>
      </c>
      <c r="C177" s="28" t="s">
        <v>103</v>
      </c>
      <c r="D177" s="54">
        <v>8823.000000000002</v>
      </c>
      <c r="E177" s="54">
        <v>6613.269950000003</v>
      </c>
      <c r="F177" s="54">
        <f t="shared" si="3"/>
        <v>74.95489006007028</v>
      </c>
      <c r="G177" s="36"/>
    </row>
    <row r="178" spans="2:7" ht="13.5" customHeight="1">
      <c r="B178" s="27" t="s">
        <v>104</v>
      </c>
      <c r="C178" s="28" t="s">
        <v>105</v>
      </c>
      <c r="D178" s="54">
        <v>4998.000000000001</v>
      </c>
      <c r="E178" s="54">
        <v>3522.88499</v>
      </c>
      <c r="F178" s="54">
        <f t="shared" si="3"/>
        <v>70.48589415766305</v>
      </c>
      <c r="G178" s="36"/>
    </row>
    <row r="179" spans="2:7" ht="38.25" customHeight="1">
      <c r="B179" s="27" t="s">
        <v>106</v>
      </c>
      <c r="C179" s="28" t="s">
        <v>107</v>
      </c>
      <c r="D179" s="54">
        <v>174.5</v>
      </c>
      <c r="E179" s="54">
        <v>68.30668</v>
      </c>
      <c r="F179" s="54">
        <f t="shared" si="3"/>
        <v>39.144229226361034</v>
      </c>
      <c r="G179" s="36"/>
    </row>
    <row r="180" spans="2:7" ht="12.75" customHeight="1">
      <c r="B180" s="27" t="s">
        <v>108</v>
      </c>
      <c r="C180" s="28" t="s">
        <v>109</v>
      </c>
      <c r="D180" s="54">
        <v>643</v>
      </c>
      <c r="E180" s="54">
        <v>640.08</v>
      </c>
      <c r="F180" s="54">
        <f t="shared" si="3"/>
        <v>99.54587869362365</v>
      </c>
      <c r="G180" s="36"/>
    </row>
    <row r="181" spans="2:7" ht="14.25" customHeight="1">
      <c r="B181" s="27" t="s">
        <v>110</v>
      </c>
      <c r="C181" s="28" t="s">
        <v>111</v>
      </c>
      <c r="D181" s="54">
        <v>0</v>
      </c>
      <c r="E181" s="54">
        <v>0</v>
      </c>
      <c r="F181" s="54">
        <f t="shared" si="3"/>
        <v>0</v>
      </c>
      <c r="G181" s="36"/>
    </row>
    <row r="182" spans="2:7" ht="39" customHeight="1">
      <c r="B182" s="27" t="s">
        <v>112</v>
      </c>
      <c r="C182" s="28" t="s">
        <v>113</v>
      </c>
      <c r="D182" s="54">
        <v>504.6</v>
      </c>
      <c r="E182" s="54">
        <v>416.335</v>
      </c>
      <c r="F182" s="54">
        <f t="shared" si="3"/>
        <v>82.50792707094728</v>
      </c>
      <c r="G182" s="36"/>
    </row>
    <row r="183" spans="2:7" ht="16.5" customHeight="1">
      <c r="B183" s="27" t="s">
        <v>114</v>
      </c>
      <c r="C183" s="28" t="s">
        <v>115</v>
      </c>
      <c r="D183" s="54">
        <v>320</v>
      </c>
      <c r="E183" s="54">
        <v>0</v>
      </c>
      <c r="F183" s="54">
        <f t="shared" si="3"/>
        <v>0</v>
      </c>
      <c r="G183" s="36"/>
    </row>
    <row r="184" spans="2:7" ht="24.75" customHeight="1">
      <c r="B184" s="27" t="s">
        <v>116</v>
      </c>
      <c r="C184" s="28" t="s">
        <v>117</v>
      </c>
      <c r="D184" s="54">
        <v>880</v>
      </c>
      <c r="E184" s="54">
        <v>151.37894</v>
      </c>
      <c r="F184" s="54">
        <f t="shared" si="3"/>
        <v>17.20215227272727</v>
      </c>
      <c r="G184" s="36"/>
    </row>
    <row r="185" spans="2:7" ht="25.5">
      <c r="B185" s="27" t="s">
        <v>118</v>
      </c>
      <c r="C185" s="28" t="s">
        <v>119</v>
      </c>
      <c r="D185" s="54">
        <v>1843.8000000000002</v>
      </c>
      <c r="E185" s="54">
        <v>1296.6705200000004</v>
      </c>
      <c r="F185" s="54">
        <f t="shared" si="3"/>
        <v>70.32598546480097</v>
      </c>
      <c r="G185" s="36"/>
    </row>
    <row r="186" spans="2:7" ht="25.5">
      <c r="B186" s="27" t="s">
        <v>120</v>
      </c>
      <c r="C186" s="28" t="s">
        <v>121</v>
      </c>
      <c r="D186" s="54">
        <v>14324.2</v>
      </c>
      <c r="E186" s="54">
        <v>10194.95023</v>
      </c>
      <c r="F186" s="54">
        <f t="shared" si="3"/>
        <v>71.17291178564946</v>
      </c>
      <c r="G186" s="36"/>
    </row>
    <row r="187" spans="2:7" ht="12.75">
      <c r="B187" s="30" t="s">
        <v>122</v>
      </c>
      <c r="C187" s="31" t="s">
        <v>123</v>
      </c>
      <c r="D187" s="32">
        <v>24715.399999999994</v>
      </c>
      <c r="E187" s="32">
        <v>18426.711979999996</v>
      </c>
      <c r="F187" s="32">
        <f t="shared" si="3"/>
        <v>74.55558874224168</v>
      </c>
      <c r="G187" s="36"/>
    </row>
    <row r="188" spans="2:7" ht="12.75">
      <c r="B188" s="27" t="s">
        <v>124</v>
      </c>
      <c r="C188" s="28" t="s">
        <v>125</v>
      </c>
      <c r="D188" s="54">
        <v>11627.000000000002</v>
      </c>
      <c r="E188" s="54">
        <v>8828.335749999998</v>
      </c>
      <c r="F188" s="54">
        <f t="shared" si="3"/>
        <v>75.92960995957682</v>
      </c>
      <c r="G188" s="36"/>
    </row>
    <row r="189" spans="2:7" ht="12.75">
      <c r="B189" s="27" t="s">
        <v>126</v>
      </c>
      <c r="C189" s="28" t="s">
        <v>127</v>
      </c>
      <c r="D189" s="54">
        <v>2853.3</v>
      </c>
      <c r="E189" s="54">
        <v>2017.55075</v>
      </c>
      <c r="F189" s="54">
        <f t="shared" si="3"/>
        <v>70.70938036659307</v>
      </c>
      <c r="G189" s="36"/>
    </row>
    <row r="190" spans="2:7" ht="25.5">
      <c r="B190" s="27" t="s">
        <v>128</v>
      </c>
      <c r="C190" s="28" t="s">
        <v>129</v>
      </c>
      <c r="D190" s="54">
        <v>7021.200000000001</v>
      </c>
      <c r="E190" s="54">
        <v>5303.52755</v>
      </c>
      <c r="F190" s="54">
        <f t="shared" si="3"/>
        <v>75.53591337663077</v>
      </c>
      <c r="G190" s="36"/>
    </row>
    <row r="191" spans="2:7" ht="25.5">
      <c r="B191" s="27" t="s">
        <v>130</v>
      </c>
      <c r="C191" s="28" t="s">
        <v>131</v>
      </c>
      <c r="D191" s="54">
        <v>1713.8999999999996</v>
      </c>
      <c r="E191" s="54">
        <v>1230.0525200000002</v>
      </c>
      <c r="F191" s="54">
        <f t="shared" si="3"/>
        <v>71.76921173930803</v>
      </c>
      <c r="G191" s="36"/>
    </row>
    <row r="192" spans="2:7" ht="15.75" customHeight="1">
      <c r="B192" s="27" t="s">
        <v>132</v>
      </c>
      <c r="C192" s="28" t="s">
        <v>133</v>
      </c>
      <c r="D192" s="54">
        <v>1500</v>
      </c>
      <c r="E192" s="54">
        <v>1047.24541</v>
      </c>
      <c r="F192" s="54">
        <f t="shared" si="3"/>
        <v>69.81636066666667</v>
      </c>
      <c r="G192" s="36"/>
    </row>
    <row r="193" spans="2:7" ht="12.75">
      <c r="B193" s="30" t="s">
        <v>134</v>
      </c>
      <c r="C193" s="31" t="s">
        <v>135</v>
      </c>
      <c r="D193" s="32">
        <v>26018.600000000002</v>
      </c>
      <c r="E193" s="32">
        <v>19433.369749999998</v>
      </c>
      <c r="F193" s="32">
        <f t="shared" si="3"/>
        <v>74.69029751792947</v>
      </c>
      <c r="G193" s="36"/>
    </row>
    <row r="194" spans="2:7" ht="25.5">
      <c r="B194" s="27" t="s">
        <v>136</v>
      </c>
      <c r="C194" s="28" t="s">
        <v>137</v>
      </c>
      <c r="D194" s="54">
        <v>1487</v>
      </c>
      <c r="E194" s="54">
        <v>1032.5296</v>
      </c>
      <c r="F194" s="54">
        <f t="shared" si="3"/>
        <v>69.43709482178883</v>
      </c>
      <c r="G194" s="36"/>
    </row>
    <row r="195" spans="2:7" ht="25.5">
      <c r="B195" s="27" t="s">
        <v>138</v>
      </c>
      <c r="C195" s="28" t="s">
        <v>139</v>
      </c>
      <c r="D195" s="54">
        <v>248</v>
      </c>
      <c r="E195" s="54">
        <v>174.63061</v>
      </c>
      <c r="F195" s="54">
        <f t="shared" si="3"/>
        <v>70.4155685483871</v>
      </c>
      <c r="G195" s="36"/>
    </row>
    <row r="196" spans="2:7" ht="25.5">
      <c r="B196" s="27" t="s">
        <v>140</v>
      </c>
      <c r="C196" s="28" t="s">
        <v>141</v>
      </c>
      <c r="D196" s="54">
        <v>24138.600000000002</v>
      </c>
      <c r="E196" s="54">
        <v>18127.158539999997</v>
      </c>
      <c r="F196" s="54">
        <f t="shared" si="3"/>
        <v>75.0961470010688</v>
      </c>
      <c r="G196" s="36"/>
    </row>
    <row r="197" spans="2:7" ht="12.75">
      <c r="B197" s="27" t="s">
        <v>233</v>
      </c>
      <c r="C197" s="28" t="s">
        <v>234</v>
      </c>
      <c r="D197" s="54">
        <v>100</v>
      </c>
      <c r="E197" s="54">
        <v>99.051</v>
      </c>
      <c r="F197" s="54">
        <f t="shared" si="3"/>
        <v>99.051</v>
      </c>
      <c r="G197" s="36"/>
    </row>
    <row r="198" spans="2:7" ht="25.5">
      <c r="B198" s="27" t="s">
        <v>142</v>
      </c>
      <c r="C198" s="28" t="s">
        <v>143</v>
      </c>
      <c r="D198" s="54">
        <v>45</v>
      </c>
      <c r="E198" s="54">
        <v>0</v>
      </c>
      <c r="F198" s="54">
        <f t="shared" si="3"/>
        <v>0</v>
      </c>
      <c r="G198" s="36"/>
    </row>
    <row r="199" spans="2:7" ht="12.75" customHeight="1">
      <c r="B199" s="30" t="s">
        <v>144</v>
      </c>
      <c r="C199" s="31" t="s">
        <v>145</v>
      </c>
      <c r="D199" s="32">
        <v>184467.712</v>
      </c>
      <c r="E199" s="32">
        <v>151650.94306000002</v>
      </c>
      <c r="F199" s="32">
        <f t="shared" si="3"/>
        <v>82.2100200711548</v>
      </c>
      <c r="G199" s="36"/>
    </row>
    <row r="200" spans="2:7" ht="14.25" customHeight="1">
      <c r="B200" s="27" t="s">
        <v>146</v>
      </c>
      <c r="C200" s="28" t="s">
        <v>147</v>
      </c>
      <c r="D200" s="54">
        <v>650</v>
      </c>
      <c r="E200" s="54">
        <v>95.73935</v>
      </c>
      <c r="F200" s="54">
        <f t="shared" si="3"/>
        <v>14.72913076923077</v>
      </c>
      <c r="G200" s="36"/>
    </row>
    <row r="201" spans="2:7" ht="38.25">
      <c r="B201" s="27" t="s">
        <v>148</v>
      </c>
      <c r="C201" s="28" t="s">
        <v>149</v>
      </c>
      <c r="D201" s="54">
        <v>88389.712</v>
      </c>
      <c r="E201" s="54">
        <v>81013.27552</v>
      </c>
      <c r="F201" s="54">
        <f t="shared" si="3"/>
        <v>91.65464360829685</v>
      </c>
      <c r="G201" s="36"/>
    </row>
    <row r="202" spans="2:7" ht="13.5" customHeight="1">
      <c r="B202" s="27" t="s">
        <v>150</v>
      </c>
      <c r="C202" s="28" t="s">
        <v>151</v>
      </c>
      <c r="D202" s="54">
        <v>95348.00000000001</v>
      </c>
      <c r="E202" s="54">
        <v>70466.35913</v>
      </c>
      <c r="F202" s="54">
        <f t="shared" si="3"/>
        <v>73.90439141880269</v>
      </c>
      <c r="G202" s="36"/>
    </row>
    <row r="203" spans="2:7" ht="16.5" customHeight="1">
      <c r="B203" s="27" t="s">
        <v>152</v>
      </c>
      <c r="C203" s="28" t="s">
        <v>153</v>
      </c>
      <c r="D203" s="54">
        <v>80</v>
      </c>
      <c r="E203" s="54">
        <v>75.56906</v>
      </c>
      <c r="F203" s="54">
        <f t="shared" si="3"/>
        <v>94.461325</v>
      </c>
      <c r="G203" s="36"/>
    </row>
    <row r="204" spans="2:7" ht="12.75">
      <c r="B204" s="30" t="s">
        <v>154</v>
      </c>
      <c r="C204" s="31" t="s">
        <v>155</v>
      </c>
      <c r="D204" s="32">
        <v>105690.917</v>
      </c>
      <c r="E204" s="32">
        <v>83740.70207000001</v>
      </c>
      <c r="F204" s="32">
        <f t="shared" si="3"/>
        <v>79.23169222763013</v>
      </c>
      <c r="G204" s="36"/>
    </row>
    <row r="205" spans="2:7" ht="16.5" customHeight="1">
      <c r="B205" s="27" t="s">
        <v>156</v>
      </c>
      <c r="C205" s="28" t="s">
        <v>157</v>
      </c>
      <c r="D205" s="54">
        <v>100</v>
      </c>
      <c r="E205" s="54">
        <v>23.7</v>
      </c>
      <c r="F205" s="54">
        <f t="shared" si="3"/>
        <v>23.7</v>
      </c>
      <c r="G205" s="36"/>
    </row>
    <row r="206" spans="2:7" ht="12.75">
      <c r="B206" s="27" t="s">
        <v>158</v>
      </c>
      <c r="C206" s="28" t="s">
        <v>159</v>
      </c>
      <c r="D206" s="54">
        <v>0</v>
      </c>
      <c r="E206" s="54">
        <v>0</v>
      </c>
      <c r="F206" s="54">
        <f aca="true" t="shared" si="4" ref="F206:F233">IF(D206=0,0,(E206/D206)*100)</f>
        <v>0</v>
      </c>
      <c r="G206" s="36"/>
    </row>
    <row r="207" spans="2:7" ht="12.75">
      <c r="B207" s="27" t="s">
        <v>198</v>
      </c>
      <c r="C207" s="28" t="s">
        <v>199</v>
      </c>
      <c r="D207" s="54">
        <v>43139.252</v>
      </c>
      <c r="E207" s="54">
        <v>36668.26983</v>
      </c>
      <c r="F207" s="54">
        <f t="shared" si="4"/>
        <v>84.99978124330944</v>
      </c>
      <c r="G207" s="36"/>
    </row>
    <row r="208" spans="2:7" ht="24" customHeight="1">
      <c r="B208" s="27" t="s">
        <v>200</v>
      </c>
      <c r="C208" s="28" t="s">
        <v>201</v>
      </c>
      <c r="D208" s="54">
        <v>40422.189</v>
      </c>
      <c r="E208" s="54">
        <v>34475.989</v>
      </c>
      <c r="F208" s="54">
        <f t="shared" si="4"/>
        <v>85.2897625113771</v>
      </c>
      <c r="G208" s="36"/>
    </row>
    <row r="209" spans="2:7" ht="14.25" customHeight="1">
      <c r="B209" s="27" t="s">
        <v>160</v>
      </c>
      <c r="C209" s="28" t="s">
        <v>161</v>
      </c>
      <c r="D209" s="54">
        <v>19207.588</v>
      </c>
      <c r="E209" s="54">
        <v>11223.422559999999</v>
      </c>
      <c r="F209" s="54">
        <f t="shared" si="4"/>
        <v>58.43223292794492</v>
      </c>
      <c r="G209" s="36"/>
    </row>
    <row r="210" spans="2:7" ht="12.75">
      <c r="B210" s="27" t="s">
        <v>162</v>
      </c>
      <c r="C210" s="28" t="s">
        <v>163</v>
      </c>
      <c r="D210" s="54">
        <v>1198.6</v>
      </c>
      <c r="E210" s="54">
        <v>717.6843300000002</v>
      </c>
      <c r="F210" s="54">
        <f t="shared" si="4"/>
        <v>59.87688386450861</v>
      </c>
      <c r="G210" s="36"/>
    </row>
    <row r="211" spans="2:7" ht="12.75" customHeight="1">
      <c r="B211" s="27" t="s">
        <v>164</v>
      </c>
      <c r="C211" s="28" t="s">
        <v>165</v>
      </c>
      <c r="D211" s="54">
        <v>166</v>
      </c>
      <c r="E211" s="54">
        <v>7.8100000000000005</v>
      </c>
      <c r="F211" s="54">
        <f t="shared" si="4"/>
        <v>4.704819277108434</v>
      </c>
      <c r="G211" s="36"/>
    </row>
    <row r="212" spans="2:7" ht="12.75" customHeight="1">
      <c r="B212" s="27" t="s">
        <v>293</v>
      </c>
      <c r="C212" s="28" t="s">
        <v>294</v>
      </c>
      <c r="D212" s="54">
        <v>290</v>
      </c>
      <c r="E212" s="54">
        <v>37.965</v>
      </c>
      <c r="F212" s="54">
        <f t="shared" si="4"/>
        <v>13.091379310344827</v>
      </c>
      <c r="G212" s="36"/>
    </row>
    <row r="213" spans="2:7" ht="15" customHeight="1">
      <c r="B213" s="27" t="s">
        <v>166</v>
      </c>
      <c r="C213" s="28" t="s">
        <v>167</v>
      </c>
      <c r="D213" s="54">
        <v>565</v>
      </c>
      <c r="E213" s="54">
        <v>313.14982000000003</v>
      </c>
      <c r="F213" s="54">
        <f t="shared" si="4"/>
        <v>55.424746902654874</v>
      </c>
      <c r="G213" s="36"/>
    </row>
    <row r="214" spans="2:7" ht="15" customHeight="1">
      <c r="B214" s="27" t="s">
        <v>168</v>
      </c>
      <c r="C214" s="28" t="s">
        <v>169</v>
      </c>
      <c r="D214" s="54">
        <v>285.844</v>
      </c>
      <c r="E214" s="54">
        <v>228.94400000000002</v>
      </c>
      <c r="F214" s="54">
        <f t="shared" si="4"/>
        <v>80.0940373070626</v>
      </c>
      <c r="G214" s="36"/>
    </row>
    <row r="215" spans="2:7" ht="12.75">
      <c r="B215" s="27" t="s">
        <v>170</v>
      </c>
      <c r="C215" s="28" t="s">
        <v>171</v>
      </c>
      <c r="D215" s="54">
        <v>316.4440000000001</v>
      </c>
      <c r="E215" s="54">
        <v>43.767529999999994</v>
      </c>
      <c r="F215" s="54">
        <f t="shared" si="4"/>
        <v>13.831050675632966</v>
      </c>
      <c r="G215" s="36"/>
    </row>
    <row r="216" spans="2:7" ht="15" customHeight="1">
      <c r="B216" s="30" t="s">
        <v>172</v>
      </c>
      <c r="C216" s="31" t="s">
        <v>173</v>
      </c>
      <c r="D216" s="32">
        <v>10853.626</v>
      </c>
      <c r="E216" s="32">
        <v>4439.525320000001</v>
      </c>
      <c r="F216" s="32">
        <f t="shared" si="4"/>
        <v>40.90361433128432</v>
      </c>
      <c r="G216" s="36"/>
    </row>
    <row r="217" spans="2:7" ht="25.5">
      <c r="B217" s="27" t="s">
        <v>174</v>
      </c>
      <c r="C217" s="28" t="s">
        <v>175</v>
      </c>
      <c r="D217" s="54">
        <v>686.78</v>
      </c>
      <c r="E217" s="54">
        <v>463.5288800000001</v>
      </c>
      <c r="F217" s="54">
        <f t="shared" si="4"/>
        <v>67.49306619295847</v>
      </c>
      <c r="G217" s="36"/>
    </row>
    <row r="218" spans="2:7" ht="12.75">
      <c r="B218" s="27" t="s">
        <v>176</v>
      </c>
      <c r="C218" s="28" t="s">
        <v>177</v>
      </c>
      <c r="D218" s="54">
        <v>1840.155</v>
      </c>
      <c r="E218" s="54">
        <v>1399.83268</v>
      </c>
      <c r="F218" s="54">
        <f t="shared" si="4"/>
        <v>76.07145485027077</v>
      </c>
      <c r="G218" s="36"/>
    </row>
    <row r="219" spans="2:6" ht="12.75">
      <c r="B219" s="27" t="s">
        <v>178</v>
      </c>
      <c r="C219" s="28" t="s">
        <v>179</v>
      </c>
      <c r="D219" s="54">
        <v>690.09</v>
      </c>
      <c r="E219" s="54">
        <v>465.68703000000005</v>
      </c>
      <c r="F219" s="54">
        <f t="shared" si="4"/>
        <v>67.48207190366475</v>
      </c>
    </row>
    <row r="220" spans="2:6" ht="12.75">
      <c r="B220" s="27" t="s">
        <v>180</v>
      </c>
      <c r="C220" s="28" t="s">
        <v>181</v>
      </c>
      <c r="D220" s="54">
        <v>44</v>
      </c>
      <c r="E220" s="54">
        <v>22.67721</v>
      </c>
      <c r="F220" s="54">
        <f t="shared" si="4"/>
        <v>51.53911363636363</v>
      </c>
    </row>
    <row r="221" spans="2:6" ht="12.75">
      <c r="B221" s="27" t="s">
        <v>182</v>
      </c>
      <c r="C221" s="28" t="s">
        <v>183</v>
      </c>
      <c r="D221" s="54">
        <v>2491</v>
      </c>
      <c r="E221" s="54">
        <v>1975.84863</v>
      </c>
      <c r="F221" s="54">
        <f t="shared" si="4"/>
        <v>79.31949538338017</v>
      </c>
    </row>
    <row r="222" spans="2:6" ht="12.75">
      <c r="B222" s="27" t="s">
        <v>184</v>
      </c>
      <c r="C222" s="28" t="s">
        <v>185</v>
      </c>
      <c r="D222" s="54">
        <v>262.761</v>
      </c>
      <c r="E222" s="54">
        <v>111.95089</v>
      </c>
      <c r="F222" s="54">
        <f t="shared" si="4"/>
        <v>42.60559595982661</v>
      </c>
    </row>
    <row r="223" spans="2:6" ht="12.75">
      <c r="B223" s="27" t="s">
        <v>186</v>
      </c>
      <c r="C223" s="28" t="s">
        <v>187</v>
      </c>
      <c r="D223" s="54">
        <v>4838.84</v>
      </c>
      <c r="E223" s="54">
        <v>0</v>
      </c>
      <c r="F223" s="54">
        <f t="shared" si="4"/>
        <v>0</v>
      </c>
    </row>
    <row r="224" spans="2:8" s="33" customFormat="1" ht="12.75">
      <c r="B224" s="30" t="s">
        <v>188</v>
      </c>
      <c r="C224" s="31" t="s">
        <v>189</v>
      </c>
      <c r="D224" s="32">
        <v>186223.86</v>
      </c>
      <c r="E224" s="32">
        <v>143889.81297000003</v>
      </c>
      <c r="F224" s="32">
        <f t="shared" si="4"/>
        <v>77.26711978261005</v>
      </c>
      <c r="G224" s="35"/>
      <c r="H224" s="36"/>
    </row>
    <row r="225" spans="2:8" s="33" customFormat="1" ht="12.75">
      <c r="B225" s="27" t="s">
        <v>190</v>
      </c>
      <c r="C225" s="28" t="s">
        <v>191</v>
      </c>
      <c r="D225" s="54">
        <v>90182.2</v>
      </c>
      <c r="E225" s="54">
        <v>72646.93334</v>
      </c>
      <c r="F225" s="54">
        <f t="shared" si="4"/>
        <v>80.55573421362531</v>
      </c>
      <c r="G225" s="35"/>
      <c r="H225" s="36"/>
    </row>
    <row r="226" spans="2:8" s="33" customFormat="1" ht="63.75">
      <c r="B226" s="27" t="s">
        <v>334</v>
      </c>
      <c r="C226" s="28" t="s">
        <v>332</v>
      </c>
      <c r="D226" s="54">
        <v>1192.8</v>
      </c>
      <c r="E226" s="54">
        <v>1192.8</v>
      </c>
      <c r="F226" s="54">
        <f t="shared" si="4"/>
        <v>100</v>
      </c>
      <c r="G226" s="35"/>
      <c r="H226" s="36"/>
    </row>
    <row r="227" spans="2:8" s="33" customFormat="1" ht="63.75">
      <c r="B227" s="27" t="s">
        <v>335</v>
      </c>
      <c r="C227" s="28" t="s">
        <v>333</v>
      </c>
      <c r="D227" s="54">
        <v>1012.0600000000001</v>
      </c>
      <c r="E227" s="54">
        <v>1012.0600000000001</v>
      </c>
      <c r="F227" s="54">
        <f t="shared" si="4"/>
        <v>100</v>
      </c>
      <c r="G227" s="35"/>
      <c r="H227" s="36"/>
    </row>
    <row r="228" spans="2:8" s="33" customFormat="1" ht="63.75">
      <c r="B228" s="27" t="s">
        <v>339</v>
      </c>
      <c r="C228" s="28" t="s">
        <v>338</v>
      </c>
      <c r="D228" s="54">
        <v>4609.359</v>
      </c>
      <c r="E228" s="54">
        <v>587.782</v>
      </c>
      <c r="F228" s="54">
        <f t="shared" si="4"/>
        <v>12.751924942275053</v>
      </c>
      <c r="G228" s="35"/>
      <c r="H228" s="36"/>
    </row>
    <row r="229" spans="2:8" s="33" customFormat="1" ht="38.25">
      <c r="B229" s="27" t="s">
        <v>343</v>
      </c>
      <c r="C229" s="28" t="s">
        <v>344</v>
      </c>
      <c r="D229" s="54">
        <v>5572.341</v>
      </c>
      <c r="E229" s="54">
        <v>4570.88</v>
      </c>
      <c r="F229" s="54">
        <f t="shared" si="4"/>
        <v>82.0280022346084</v>
      </c>
      <c r="G229" s="35"/>
      <c r="H229" s="36"/>
    </row>
    <row r="230" spans="2:8" s="13" customFormat="1" ht="30.75" customHeight="1">
      <c r="B230" s="27" t="s">
        <v>317</v>
      </c>
      <c r="C230" s="28" t="s">
        <v>318</v>
      </c>
      <c r="D230" s="54">
        <v>1300</v>
      </c>
      <c r="E230" s="54">
        <v>0</v>
      </c>
      <c r="F230" s="54">
        <f t="shared" si="4"/>
        <v>0</v>
      </c>
      <c r="G230" s="43"/>
      <c r="H230" s="44"/>
    </row>
    <row r="231" spans="2:8" s="13" customFormat="1" ht="18" customHeight="1">
      <c r="B231" s="27" t="s">
        <v>192</v>
      </c>
      <c r="C231" s="28" t="s">
        <v>193</v>
      </c>
      <c r="D231" s="54">
        <v>81855.1</v>
      </c>
      <c r="E231" s="54">
        <v>63379.357630000006</v>
      </c>
      <c r="F231" s="54">
        <f t="shared" si="4"/>
        <v>77.42872176565663</v>
      </c>
      <c r="G231" s="43"/>
      <c r="H231" s="44"/>
    </row>
    <row r="232" spans="2:8" s="13" customFormat="1" ht="18" customHeight="1">
      <c r="B232" s="27" t="s">
        <v>325</v>
      </c>
      <c r="C232" s="28" t="s">
        <v>326</v>
      </c>
      <c r="D232" s="54">
        <v>500</v>
      </c>
      <c r="E232" s="54">
        <v>500</v>
      </c>
      <c r="F232" s="54">
        <f t="shared" si="4"/>
        <v>100</v>
      </c>
      <c r="G232" s="43"/>
      <c r="H232" s="44"/>
    </row>
    <row r="233" spans="2:8" s="13" customFormat="1" ht="18" customHeight="1">
      <c r="B233" s="30" t="s">
        <v>194</v>
      </c>
      <c r="C233" s="31" t="s">
        <v>195</v>
      </c>
      <c r="D233" s="32">
        <v>1792435.0424300006</v>
      </c>
      <c r="E233" s="32">
        <v>1386524.77933</v>
      </c>
      <c r="F233" s="32">
        <f t="shared" si="4"/>
        <v>77.35425532912429</v>
      </c>
      <c r="G233" s="43"/>
      <c r="H233" s="44"/>
    </row>
    <row r="234" spans="2:6" ht="18" customHeight="1">
      <c r="B234" s="46" t="s">
        <v>235</v>
      </c>
      <c r="C234" s="46"/>
      <c r="D234" s="46"/>
      <c r="E234" s="46"/>
      <c r="F234" s="46"/>
    </row>
    <row r="235" spans="2:6" ht="12" customHeight="1">
      <c r="B235" s="20"/>
      <c r="F235" s="25" t="s">
        <v>42</v>
      </c>
    </row>
    <row r="236" spans="2:6" ht="51.75" customHeight="1">
      <c r="B236" s="9" t="s">
        <v>0</v>
      </c>
      <c r="C236" s="9" t="s">
        <v>44</v>
      </c>
      <c r="D236" s="18" t="s">
        <v>45</v>
      </c>
      <c r="E236" s="1" t="s">
        <v>46</v>
      </c>
      <c r="F236" s="18" t="s">
        <v>282</v>
      </c>
    </row>
    <row r="237" spans="2:6" ht="12.75">
      <c r="B237" s="30" t="s">
        <v>47</v>
      </c>
      <c r="C237" s="31" t="s">
        <v>48</v>
      </c>
      <c r="D237" s="32">
        <v>78.509</v>
      </c>
      <c r="E237" s="32">
        <v>77.34139</v>
      </c>
      <c r="F237" s="32">
        <f aca="true" t="shared" si="5" ref="F237:F295">IF(D237=0,0,(E237/D237)*100)</f>
        <v>98.51276923664804</v>
      </c>
    </row>
    <row r="238" spans="2:6" ht="11.25" customHeight="1">
      <c r="B238" s="27" t="s">
        <v>53</v>
      </c>
      <c r="C238" s="28" t="s">
        <v>54</v>
      </c>
      <c r="D238" s="54">
        <v>78.509</v>
      </c>
      <c r="E238" s="54">
        <v>77.34139</v>
      </c>
      <c r="F238" s="54">
        <f t="shared" si="5"/>
        <v>98.51276923664804</v>
      </c>
    </row>
    <row r="239" spans="2:6" ht="10.5" customHeight="1">
      <c r="B239" s="30" t="s">
        <v>55</v>
      </c>
      <c r="C239" s="31" t="s">
        <v>56</v>
      </c>
      <c r="D239" s="32">
        <v>10191.59672</v>
      </c>
      <c r="E239" s="32">
        <v>9263.157720000001</v>
      </c>
      <c r="F239" s="32">
        <f t="shared" si="5"/>
        <v>90.89015170529629</v>
      </c>
    </row>
    <row r="240" spans="2:6" ht="12.75">
      <c r="B240" s="27" t="s">
        <v>57</v>
      </c>
      <c r="C240" s="28" t="s">
        <v>58</v>
      </c>
      <c r="D240" s="54">
        <v>541.078</v>
      </c>
      <c r="E240" s="54">
        <v>483.92</v>
      </c>
      <c r="F240" s="54">
        <f t="shared" si="5"/>
        <v>89.4362735132458</v>
      </c>
    </row>
    <row r="241" spans="2:6" ht="36.75" customHeight="1">
      <c r="B241" s="27" t="s">
        <v>59</v>
      </c>
      <c r="C241" s="28" t="s">
        <v>286</v>
      </c>
      <c r="D241" s="54">
        <v>9607.007720000001</v>
      </c>
      <c r="E241" s="54">
        <v>8741.726719999999</v>
      </c>
      <c r="F241" s="54">
        <f t="shared" si="5"/>
        <v>90.99323092872457</v>
      </c>
    </row>
    <row r="242" spans="2:6" ht="13.5" customHeight="1">
      <c r="B242" s="27" t="s">
        <v>60</v>
      </c>
      <c r="C242" s="28" t="s">
        <v>287</v>
      </c>
      <c r="D242" s="54">
        <v>25.511</v>
      </c>
      <c r="E242" s="54">
        <v>25.511</v>
      </c>
      <c r="F242" s="54">
        <f t="shared" si="5"/>
        <v>100</v>
      </c>
    </row>
    <row r="243" spans="2:6" ht="15" customHeight="1">
      <c r="B243" s="27" t="s">
        <v>65</v>
      </c>
      <c r="C243" s="28" t="s">
        <v>291</v>
      </c>
      <c r="D243" s="54">
        <v>12</v>
      </c>
      <c r="E243" s="54">
        <v>12</v>
      </c>
      <c r="F243" s="54">
        <f t="shared" si="5"/>
        <v>100</v>
      </c>
    </row>
    <row r="244" spans="2:7" ht="27.75" customHeight="1">
      <c r="B244" s="27" t="s">
        <v>329</v>
      </c>
      <c r="C244" s="28" t="s">
        <v>330</v>
      </c>
      <c r="D244" s="54">
        <v>6</v>
      </c>
      <c r="E244" s="54">
        <v>0</v>
      </c>
      <c r="F244" s="54">
        <f t="shared" si="5"/>
        <v>0</v>
      </c>
      <c r="G244" s="45" t="s">
        <v>278</v>
      </c>
    </row>
    <row r="245" spans="2:6" ht="10.5" customHeight="1">
      <c r="B245" s="30" t="s">
        <v>71</v>
      </c>
      <c r="C245" s="31" t="s">
        <v>72</v>
      </c>
      <c r="D245" s="32">
        <v>20333.24175</v>
      </c>
      <c r="E245" s="32">
        <v>17473.34171</v>
      </c>
      <c r="F245" s="32">
        <f t="shared" si="5"/>
        <v>85.93485448526673</v>
      </c>
    </row>
    <row r="246" spans="2:6" ht="13.5" customHeight="1">
      <c r="B246" s="27" t="s">
        <v>73</v>
      </c>
      <c r="C246" s="28" t="s">
        <v>74</v>
      </c>
      <c r="D246" s="54">
        <v>19883.675750000002</v>
      </c>
      <c r="E246" s="54">
        <v>17023.77575</v>
      </c>
      <c r="F246" s="54">
        <f t="shared" si="5"/>
        <v>85.61684451125691</v>
      </c>
    </row>
    <row r="247" spans="2:6" ht="27.75" customHeight="1">
      <c r="B247" s="27" t="s">
        <v>77</v>
      </c>
      <c r="C247" s="28" t="s">
        <v>78</v>
      </c>
      <c r="D247" s="54">
        <v>189.566</v>
      </c>
      <c r="E247" s="54">
        <v>189.566</v>
      </c>
      <c r="F247" s="54">
        <f t="shared" si="5"/>
        <v>100</v>
      </c>
    </row>
    <row r="248" spans="2:6" ht="25.5">
      <c r="B248" s="27" t="s">
        <v>79</v>
      </c>
      <c r="C248" s="28" t="s">
        <v>80</v>
      </c>
      <c r="D248" s="54">
        <v>0</v>
      </c>
      <c r="E248" s="54">
        <v>0</v>
      </c>
      <c r="F248" s="54">
        <f t="shared" si="5"/>
        <v>0</v>
      </c>
    </row>
    <row r="249" spans="2:6" ht="12.75">
      <c r="B249" s="27" t="s">
        <v>81</v>
      </c>
      <c r="C249" s="28" t="s">
        <v>82</v>
      </c>
      <c r="D249" s="54">
        <v>260</v>
      </c>
      <c r="E249" s="54">
        <v>259.99996</v>
      </c>
      <c r="F249" s="54">
        <f t="shared" si="5"/>
        <v>99.9999846153846</v>
      </c>
    </row>
    <row r="250" spans="2:6" ht="12.75">
      <c r="B250" s="30" t="s">
        <v>91</v>
      </c>
      <c r="C250" s="31" t="s">
        <v>92</v>
      </c>
      <c r="D250" s="32">
        <v>71.8</v>
      </c>
      <c r="E250" s="32">
        <v>71.8</v>
      </c>
      <c r="F250" s="32">
        <f t="shared" si="5"/>
        <v>100</v>
      </c>
    </row>
    <row r="251" spans="2:6" ht="25.5">
      <c r="B251" s="27" t="s">
        <v>102</v>
      </c>
      <c r="C251" s="28" t="s">
        <v>103</v>
      </c>
      <c r="D251" s="54">
        <v>0</v>
      </c>
      <c r="E251" s="54">
        <v>0</v>
      </c>
      <c r="F251" s="54">
        <f t="shared" si="5"/>
        <v>0</v>
      </c>
    </row>
    <row r="252" spans="2:6" ht="25.5">
      <c r="B252" s="27" t="s">
        <v>120</v>
      </c>
      <c r="C252" s="28" t="s">
        <v>121</v>
      </c>
      <c r="D252" s="54">
        <v>71.8</v>
      </c>
      <c r="E252" s="54">
        <v>71.8</v>
      </c>
      <c r="F252" s="54">
        <f t="shared" si="5"/>
        <v>100</v>
      </c>
    </row>
    <row r="253" spans="2:6" ht="12.75">
      <c r="B253" s="30" t="s">
        <v>122</v>
      </c>
      <c r="C253" s="31" t="s">
        <v>123</v>
      </c>
      <c r="D253" s="32">
        <v>120</v>
      </c>
      <c r="E253" s="32">
        <v>119.96867999999999</v>
      </c>
      <c r="F253" s="32">
        <f t="shared" si="5"/>
        <v>99.97389999999999</v>
      </c>
    </row>
    <row r="254" spans="2:6" ht="12.75">
      <c r="B254" s="27" t="s">
        <v>124</v>
      </c>
      <c r="C254" s="28" t="s">
        <v>125</v>
      </c>
      <c r="D254" s="54">
        <v>120</v>
      </c>
      <c r="E254" s="54">
        <v>119.96867999999999</v>
      </c>
      <c r="F254" s="54">
        <f t="shared" si="5"/>
        <v>99.97389999999999</v>
      </c>
    </row>
    <row r="255" spans="2:6" ht="12" customHeight="1">
      <c r="B255" s="30" t="s">
        <v>134</v>
      </c>
      <c r="C255" s="31" t="s">
        <v>135</v>
      </c>
      <c r="D255" s="32">
        <v>0</v>
      </c>
      <c r="E255" s="32">
        <v>0</v>
      </c>
      <c r="F255" s="32">
        <f t="shared" si="5"/>
        <v>0</v>
      </c>
    </row>
    <row r="256" spans="2:7" ht="25.5">
      <c r="B256" s="27" t="s">
        <v>138</v>
      </c>
      <c r="C256" s="28" t="s">
        <v>139</v>
      </c>
      <c r="D256" s="54">
        <v>0</v>
      </c>
      <c r="E256" s="54">
        <v>0</v>
      </c>
      <c r="F256" s="54">
        <f t="shared" si="5"/>
        <v>0</v>
      </c>
      <c r="G256" s="36"/>
    </row>
    <row r="257" spans="2:7" ht="25.5">
      <c r="B257" s="27" t="s">
        <v>140</v>
      </c>
      <c r="C257" s="28" t="s">
        <v>141</v>
      </c>
      <c r="D257" s="54">
        <v>0</v>
      </c>
      <c r="E257" s="54">
        <v>0</v>
      </c>
      <c r="F257" s="54">
        <f t="shared" si="5"/>
        <v>0</v>
      </c>
      <c r="G257" s="36"/>
    </row>
    <row r="258" spans="2:7" ht="12.75">
      <c r="B258" s="27" t="s">
        <v>233</v>
      </c>
      <c r="C258" s="28" t="s">
        <v>234</v>
      </c>
      <c r="D258" s="54">
        <v>0</v>
      </c>
      <c r="E258" s="54">
        <v>0</v>
      </c>
      <c r="F258" s="54">
        <f t="shared" si="5"/>
        <v>0</v>
      </c>
      <c r="G258" s="36"/>
    </row>
    <row r="259" spans="2:7" ht="12.75" customHeight="1">
      <c r="B259" s="30" t="s">
        <v>144</v>
      </c>
      <c r="C259" s="31" t="s">
        <v>145</v>
      </c>
      <c r="D259" s="32">
        <v>51865.417</v>
      </c>
      <c r="E259" s="32">
        <v>31095.293080000003</v>
      </c>
      <c r="F259" s="32">
        <f t="shared" si="5"/>
        <v>59.9538090670321</v>
      </c>
      <c r="G259" s="36"/>
    </row>
    <row r="260" spans="2:7" ht="12.75">
      <c r="B260" s="27" t="s">
        <v>146</v>
      </c>
      <c r="C260" s="28" t="s">
        <v>147</v>
      </c>
      <c r="D260" s="54">
        <v>46180.9</v>
      </c>
      <c r="E260" s="54">
        <v>26487.139850000003</v>
      </c>
      <c r="F260" s="54">
        <f t="shared" si="5"/>
        <v>57.35518331171545</v>
      </c>
      <c r="G260" s="36"/>
    </row>
    <row r="261" spans="2:7" ht="12" customHeight="1">
      <c r="B261" s="27" t="s">
        <v>295</v>
      </c>
      <c r="C261" s="28" t="s">
        <v>296</v>
      </c>
      <c r="D261" s="54">
        <v>0</v>
      </c>
      <c r="E261" s="54">
        <v>0</v>
      </c>
      <c r="F261" s="54">
        <f t="shared" si="5"/>
        <v>0</v>
      </c>
      <c r="G261" s="36"/>
    </row>
    <row r="262" spans="2:7" ht="13.5" customHeight="1">
      <c r="B262" s="27" t="s">
        <v>148</v>
      </c>
      <c r="C262" s="28" t="s">
        <v>149</v>
      </c>
      <c r="D262" s="54">
        <v>350</v>
      </c>
      <c r="E262" s="54">
        <v>0</v>
      </c>
      <c r="F262" s="54">
        <f t="shared" si="5"/>
        <v>0</v>
      </c>
      <c r="G262" s="36"/>
    </row>
    <row r="263" spans="2:7" ht="12" customHeight="1">
      <c r="B263" s="27" t="s">
        <v>150</v>
      </c>
      <c r="C263" s="28" t="s">
        <v>151</v>
      </c>
      <c r="D263" s="54">
        <v>3084.5170000000003</v>
      </c>
      <c r="E263" s="54">
        <v>2808.15323</v>
      </c>
      <c r="F263" s="54">
        <f t="shared" si="5"/>
        <v>91.04029026262458</v>
      </c>
      <c r="G263" s="36"/>
    </row>
    <row r="264" spans="2:7" ht="51">
      <c r="B264" s="27" t="s">
        <v>336</v>
      </c>
      <c r="C264" s="28" t="s">
        <v>337</v>
      </c>
      <c r="D264" s="54">
        <v>2250</v>
      </c>
      <c r="E264" s="54">
        <v>1800</v>
      </c>
      <c r="F264" s="54">
        <f t="shared" si="5"/>
        <v>80</v>
      </c>
      <c r="G264" s="36"/>
    </row>
    <row r="265" spans="2:7" ht="13.5" customHeight="1">
      <c r="B265" s="30" t="s">
        <v>154</v>
      </c>
      <c r="C265" s="31" t="s">
        <v>155</v>
      </c>
      <c r="D265" s="32">
        <v>276517.72965</v>
      </c>
      <c r="E265" s="32">
        <v>201625.57166999998</v>
      </c>
      <c r="F265" s="32">
        <f t="shared" si="5"/>
        <v>72.91596525300777</v>
      </c>
      <c r="G265" s="36"/>
    </row>
    <row r="266" spans="2:7" ht="12.75">
      <c r="B266" s="27" t="s">
        <v>259</v>
      </c>
      <c r="C266" s="28" t="s">
        <v>260</v>
      </c>
      <c r="D266" s="54">
        <v>48664</v>
      </c>
      <c r="E266" s="54">
        <v>28451.199</v>
      </c>
      <c r="F266" s="54">
        <f t="shared" si="5"/>
        <v>58.46457134637515</v>
      </c>
      <c r="G266" s="36"/>
    </row>
    <row r="267" spans="2:7" ht="12.75" customHeight="1">
      <c r="B267" s="27" t="s">
        <v>304</v>
      </c>
      <c r="C267" s="28" t="s">
        <v>305</v>
      </c>
      <c r="D267" s="54">
        <v>14876.178809999998</v>
      </c>
      <c r="E267" s="54">
        <v>8827.67914</v>
      </c>
      <c r="F267" s="54">
        <f t="shared" si="5"/>
        <v>59.34103947490802</v>
      </c>
      <c r="G267" s="36"/>
    </row>
    <row r="268" spans="2:7" ht="15" customHeight="1">
      <c r="B268" s="27" t="s">
        <v>276</v>
      </c>
      <c r="C268" s="28" t="s">
        <v>277</v>
      </c>
      <c r="D268" s="54">
        <v>8381.2444</v>
      </c>
      <c r="E268" s="54">
        <v>6963.8944</v>
      </c>
      <c r="F268" s="54">
        <f t="shared" si="5"/>
        <v>83.0890267321163</v>
      </c>
      <c r="G268" s="36"/>
    </row>
    <row r="269" spans="2:7" ht="12.75" customHeight="1">
      <c r="B269" s="27" t="s">
        <v>306</v>
      </c>
      <c r="C269" s="28" t="s">
        <v>307</v>
      </c>
      <c r="D269" s="54">
        <v>929.72064</v>
      </c>
      <c r="E269" s="54">
        <v>896.84423</v>
      </c>
      <c r="F269" s="54">
        <f t="shared" si="5"/>
        <v>96.46383993368158</v>
      </c>
      <c r="G269" s="36"/>
    </row>
    <row r="270" spans="2:7" ht="15" customHeight="1">
      <c r="B270" s="27" t="s">
        <v>308</v>
      </c>
      <c r="C270" s="28" t="s">
        <v>309</v>
      </c>
      <c r="D270" s="54">
        <v>1353</v>
      </c>
      <c r="E270" s="54">
        <v>678.26624</v>
      </c>
      <c r="F270" s="54">
        <f t="shared" si="5"/>
        <v>50.13054249815225</v>
      </c>
      <c r="G270" s="36"/>
    </row>
    <row r="271" spans="2:7" ht="12.75" customHeight="1">
      <c r="B271" s="27" t="s">
        <v>319</v>
      </c>
      <c r="C271" s="28" t="s">
        <v>320</v>
      </c>
      <c r="D271" s="54">
        <v>3000</v>
      </c>
      <c r="E271" s="54">
        <v>1905.12853</v>
      </c>
      <c r="F271" s="54">
        <f t="shared" si="5"/>
        <v>63.50428433333333</v>
      </c>
      <c r="G271" s="36"/>
    </row>
    <row r="272" spans="2:6" ht="17.25" customHeight="1">
      <c r="B272" s="27" t="s">
        <v>302</v>
      </c>
      <c r="C272" s="28" t="s">
        <v>303</v>
      </c>
      <c r="D272" s="54">
        <v>8031.1</v>
      </c>
      <c r="E272" s="54">
        <v>7361.20856</v>
      </c>
      <c r="F272" s="54">
        <f t="shared" si="5"/>
        <v>91.65878347922451</v>
      </c>
    </row>
    <row r="273" spans="2:6" ht="25.5" customHeight="1">
      <c r="B273" s="27" t="s">
        <v>158</v>
      </c>
      <c r="C273" s="28" t="s">
        <v>159</v>
      </c>
      <c r="D273" s="54">
        <v>25916.888</v>
      </c>
      <c r="E273" s="54">
        <v>14487.504</v>
      </c>
      <c r="F273" s="54">
        <f t="shared" si="5"/>
        <v>55.8998595819066</v>
      </c>
    </row>
    <row r="274" spans="2:6" ht="24.75" customHeight="1">
      <c r="B274" s="27" t="s">
        <v>261</v>
      </c>
      <c r="C274" s="28" t="s">
        <v>262</v>
      </c>
      <c r="D274" s="54">
        <v>1354</v>
      </c>
      <c r="E274" s="54">
        <v>618.45784</v>
      </c>
      <c r="F274" s="54">
        <f t="shared" si="5"/>
        <v>45.67635450516987</v>
      </c>
    </row>
    <row r="275" spans="2:6" ht="25.5">
      <c r="B275" s="27" t="s">
        <v>263</v>
      </c>
      <c r="C275" s="28" t="s">
        <v>264</v>
      </c>
      <c r="D275" s="54">
        <v>39380.7598</v>
      </c>
      <c r="E275" s="54">
        <v>37712.53668</v>
      </c>
      <c r="F275" s="54">
        <f t="shared" si="5"/>
        <v>95.7638625347193</v>
      </c>
    </row>
    <row r="276" spans="2:6" ht="13.5" customHeight="1">
      <c r="B276" s="27" t="s">
        <v>265</v>
      </c>
      <c r="C276" s="28" t="s">
        <v>266</v>
      </c>
      <c r="D276" s="54">
        <v>23725.8</v>
      </c>
      <c r="E276" s="54">
        <v>23725.8</v>
      </c>
      <c r="F276" s="54">
        <f t="shared" si="5"/>
        <v>100</v>
      </c>
    </row>
    <row r="277" spans="2:6" ht="12.75">
      <c r="B277" s="27" t="s">
        <v>297</v>
      </c>
      <c r="C277" s="28" t="s">
        <v>298</v>
      </c>
      <c r="D277" s="54">
        <v>16044</v>
      </c>
      <c r="E277" s="54">
        <v>15760.7262</v>
      </c>
      <c r="F277" s="54">
        <f t="shared" si="5"/>
        <v>98.23439416604337</v>
      </c>
    </row>
    <row r="278" spans="2:6" ht="12" customHeight="1">
      <c r="B278" s="27" t="s">
        <v>200</v>
      </c>
      <c r="C278" s="28" t="s">
        <v>201</v>
      </c>
      <c r="D278" s="54">
        <v>32588.931</v>
      </c>
      <c r="E278" s="54">
        <v>32588.93086</v>
      </c>
      <c r="F278" s="54">
        <f t="shared" si="5"/>
        <v>99.99999957040629</v>
      </c>
    </row>
    <row r="279" spans="2:8" s="33" customFormat="1" ht="25.5">
      <c r="B279" s="27" t="s">
        <v>160</v>
      </c>
      <c r="C279" s="28" t="s">
        <v>161</v>
      </c>
      <c r="D279" s="54">
        <v>22602.982</v>
      </c>
      <c r="E279" s="54">
        <v>3999.69292</v>
      </c>
      <c r="F279" s="54">
        <f t="shared" si="5"/>
        <v>17.695421427137354</v>
      </c>
      <c r="G279" s="35"/>
      <c r="H279" s="36"/>
    </row>
    <row r="280" spans="2:6" ht="12.75">
      <c r="B280" s="27" t="s">
        <v>162</v>
      </c>
      <c r="C280" s="28" t="s">
        <v>163</v>
      </c>
      <c r="D280" s="54">
        <v>455</v>
      </c>
      <c r="E280" s="54">
        <v>147.70307</v>
      </c>
      <c r="F280" s="54">
        <f t="shared" si="5"/>
        <v>32.46221318681319</v>
      </c>
    </row>
    <row r="281" spans="2:6" ht="12.75">
      <c r="B281" s="27" t="s">
        <v>166</v>
      </c>
      <c r="C281" s="28" t="s">
        <v>167</v>
      </c>
      <c r="D281" s="54">
        <v>28696.425</v>
      </c>
      <c r="E281" s="54">
        <v>17500</v>
      </c>
      <c r="F281" s="54">
        <f t="shared" si="5"/>
        <v>60.98320609622976</v>
      </c>
    </row>
    <row r="282" spans="2:6" ht="12.75">
      <c r="B282" s="27" t="s">
        <v>321</v>
      </c>
      <c r="C282" s="28" t="s">
        <v>322</v>
      </c>
      <c r="D282" s="54">
        <v>250</v>
      </c>
      <c r="E282" s="54">
        <v>0</v>
      </c>
      <c r="F282" s="54">
        <f t="shared" si="5"/>
        <v>0</v>
      </c>
    </row>
    <row r="283" spans="2:6" ht="12" customHeight="1">
      <c r="B283" s="27" t="s">
        <v>267</v>
      </c>
      <c r="C283" s="28" t="s">
        <v>268</v>
      </c>
      <c r="D283" s="54">
        <v>267.7</v>
      </c>
      <c r="E283" s="54">
        <v>0</v>
      </c>
      <c r="F283" s="54">
        <f t="shared" si="5"/>
        <v>0</v>
      </c>
    </row>
    <row r="284" spans="2:6" ht="12.75">
      <c r="B284" s="27" t="s">
        <v>170</v>
      </c>
      <c r="C284" s="28" t="s">
        <v>171</v>
      </c>
      <c r="D284" s="54">
        <v>0</v>
      </c>
      <c r="E284" s="54">
        <v>0</v>
      </c>
      <c r="F284" s="54">
        <f t="shared" si="5"/>
        <v>0</v>
      </c>
    </row>
    <row r="285" spans="2:6" ht="12.75" customHeight="1">
      <c r="B285" s="30" t="s">
        <v>172</v>
      </c>
      <c r="C285" s="31" t="s">
        <v>173</v>
      </c>
      <c r="D285" s="32">
        <v>7276.0689999999995</v>
      </c>
      <c r="E285" s="32">
        <v>3298.4719499999997</v>
      </c>
      <c r="F285" s="32">
        <f t="shared" si="5"/>
        <v>45.3331592924696</v>
      </c>
    </row>
    <row r="286" spans="2:6" ht="12.75">
      <c r="B286" s="27" t="s">
        <v>178</v>
      </c>
      <c r="C286" s="28" t="s">
        <v>179</v>
      </c>
      <c r="D286" s="54">
        <v>101.169</v>
      </c>
      <c r="E286" s="54">
        <v>101.169</v>
      </c>
      <c r="F286" s="54">
        <f t="shared" si="5"/>
        <v>100</v>
      </c>
    </row>
    <row r="287" spans="2:6" ht="12.75">
      <c r="B287" s="27" t="s">
        <v>180</v>
      </c>
      <c r="C287" s="28" t="s">
        <v>181</v>
      </c>
      <c r="D287" s="54">
        <v>5615</v>
      </c>
      <c r="E287" s="54">
        <v>2591.205</v>
      </c>
      <c r="F287" s="54">
        <f t="shared" si="5"/>
        <v>46.14790739091718</v>
      </c>
    </row>
    <row r="288" spans="2:7" ht="12.75">
      <c r="B288" s="27" t="s">
        <v>269</v>
      </c>
      <c r="C288" s="28" t="s">
        <v>270</v>
      </c>
      <c r="D288" s="54">
        <v>1559.9</v>
      </c>
      <c r="E288" s="54">
        <v>606.09795</v>
      </c>
      <c r="F288" s="54">
        <f t="shared" si="5"/>
        <v>38.85492339252516</v>
      </c>
      <c r="G288" s="36"/>
    </row>
    <row r="289" spans="2:7" ht="12.75">
      <c r="B289" s="30" t="s">
        <v>188</v>
      </c>
      <c r="C289" s="31" t="s">
        <v>189</v>
      </c>
      <c r="D289" s="32">
        <v>6611</v>
      </c>
      <c r="E289" s="32">
        <v>2230</v>
      </c>
      <c r="F289" s="32">
        <f t="shared" si="5"/>
        <v>33.73165935561942</v>
      </c>
      <c r="G289" s="36"/>
    </row>
    <row r="290" spans="2:7" ht="25.5">
      <c r="B290" s="27" t="s">
        <v>310</v>
      </c>
      <c r="C290" s="28" t="s">
        <v>311</v>
      </c>
      <c r="D290" s="54">
        <v>500</v>
      </c>
      <c r="E290" s="54">
        <v>500</v>
      </c>
      <c r="F290" s="54">
        <f t="shared" si="5"/>
        <v>100</v>
      </c>
      <c r="G290" s="36"/>
    </row>
    <row r="291" spans="2:7" ht="51">
      <c r="B291" s="27" t="s">
        <v>317</v>
      </c>
      <c r="C291" s="28" t="s">
        <v>318</v>
      </c>
      <c r="D291" s="54">
        <v>2300</v>
      </c>
      <c r="E291" s="54">
        <v>0</v>
      </c>
      <c r="F291" s="54">
        <f t="shared" si="5"/>
        <v>0</v>
      </c>
      <c r="G291" s="36"/>
    </row>
    <row r="292" spans="2:6" ht="25.5">
      <c r="B292" s="27" t="s">
        <v>323</v>
      </c>
      <c r="C292" s="28" t="s">
        <v>324</v>
      </c>
      <c r="D292" s="54">
        <v>1661</v>
      </c>
      <c r="E292" s="54">
        <v>230</v>
      </c>
      <c r="F292" s="54">
        <f t="shared" si="5"/>
        <v>13.847080072245635</v>
      </c>
    </row>
    <row r="293" spans="2:6" ht="12.75">
      <c r="B293" s="27" t="s">
        <v>192</v>
      </c>
      <c r="C293" s="28" t="s">
        <v>193</v>
      </c>
      <c r="D293" s="54">
        <v>150</v>
      </c>
      <c r="E293" s="54">
        <v>0</v>
      </c>
      <c r="F293" s="54">
        <f t="shared" si="5"/>
        <v>0</v>
      </c>
    </row>
    <row r="294" spans="2:6" ht="25.5">
      <c r="B294" s="27" t="s">
        <v>325</v>
      </c>
      <c r="C294" s="28" t="s">
        <v>326</v>
      </c>
      <c r="D294" s="54">
        <v>2000</v>
      </c>
      <c r="E294" s="54">
        <v>1500</v>
      </c>
      <c r="F294" s="54">
        <f t="shared" si="5"/>
        <v>75</v>
      </c>
    </row>
    <row r="295" spans="2:6" ht="12.75">
      <c r="B295" s="30" t="s">
        <v>194</v>
      </c>
      <c r="C295" s="31" t="s">
        <v>195</v>
      </c>
      <c r="D295" s="32">
        <v>373065.36312000005</v>
      </c>
      <c r="E295" s="32">
        <v>265254.9462</v>
      </c>
      <c r="F295" s="32">
        <f t="shared" si="5"/>
        <v>71.10146704095878</v>
      </c>
    </row>
  </sheetData>
  <sheetProtection/>
  <mergeCells count="7">
    <mergeCell ref="B234:F234"/>
    <mergeCell ref="A1:F1"/>
    <mergeCell ref="B97:F97"/>
    <mergeCell ref="B5:F5"/>
    <mergeCell ref="C3:E3"/>
    <mergeCell ref="B139:F139"/>
    <mergeCell ref="C138:F138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69" r:id="rId1"/>
  <rowBreaks count="5" manualBreakCount="5">
    <brk id="48" max="5" man="1"/>
    <brk id="96" max="5" man="1"/>
    <brk id="137" max="5" man="1"/>
    <brk id="186" max="5" man="1"/>
    <brk id="2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2020-10-19T10:54:00Z</cp:lastPrinted>
  <dcterms:created xsi:type="dcterms:W3CDTF">2018-09-11T12:44:43Z</dcterms:created>
  <dcterms:modified xsi:type="dcterms:W3CDTF">2020-10-26T12:39:11Z</dcterms:modified>
  <cp:category/>
  <cp:version/>
  <cp:contentType/>
  <cp:contentStatus/>
</cp:coreProperties>
</file>