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6020" windowHeight="12645" activeTab="0"/>
  </bookViews>
  <sheets>
    <sheet name="Доходи та видатки" sheetId="1" r:id="rId1"/>
  </sheets>
  <definedNames>
    <definedName name="_xlnm.Print_Area" localSheetId="0">'Доходи та видатки'!$A$1:$F$290</definedName>
  </definedNames>
  <calcPr fullCalcOnLoad="1"/>
</workbook>
</file>

<file path=xl/sharedStrings.xml><?xml version="1.0" encoding="utf-8"?>
<sst xmlns="http://schemas.openxmlformats.org/spreadsheetml/2006/main" count="450" uniqueCount="339">
  <si>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</si>
  <si>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</si>
  <si>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</si>
  <si>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</si>
  <si>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</si>
  <si>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</si>
  <si>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</si>
  <si>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</si>
  <si>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</si>
  <si>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</si>
  <si>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</si>
  <si>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</si>
  <si>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</si>
  <si>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</si>
  <si>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</si>
  <si>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</si>
  <si>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</si>
  <si>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</si>
  <si>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</si>
  <si>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</si>
  <si>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</si>
  <si>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</si>
  <si>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</si>
  <si>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</si>
  <si>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</si>
  <si>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</si>
  <si>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</si>
  <si>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</si>
  <si>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</si>
  <si>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</si>
  <si>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</si>
  <si>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</si>
  <si>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</si>
  <si>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</si>
  <si>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</si>
  <si>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</si>
  <si>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</si>
  <si>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</si>
  <si>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</si>
  <si>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</si>
  <si>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</si>
  <si>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</t>
  </si>
  <si>
    <t>тис.грн</t>
  </si>
  <si>
    <t>Загальний фонд</t>
  </si>
  <si>
    <t>Показник</t>
  </si>
  <si>
    <t>План на рік з урахуванням змін</t>
  </si>
  <si>
    <t>Всього профінансовано за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</si>
  <si>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</si>
  <si>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</si>
  <si>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</si>
  <si>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</si>
  <si>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</si>
  <si>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</si>
  <si>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</si>
  <si>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</si>
  <si>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</si>
  <si>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</si>
  <si>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</si>
  <si>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</si>
  <si>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</si>
  <si>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1030</t>
  </si>
  <si>
    <t>1060</t>
  </si>
  <si>
    <t>1070</t>
  </si>
  <si>
    <t>1090</t>
  </si>
  <si>
    <t>1100</t>
  </si>
  <si>
    <t>1110</t>
  </si>
  <si>
    <t>1150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</si>
  <si>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</si>
  <si>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</si>
  <si>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</si>
  <si>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</si>
  <si>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</si>
  <si>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</si>
  <si>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</si>
  <si>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</si>
  <si>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</si>
  <si>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</si>
  <si>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</si>
  <si>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</si>
  <si>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</si>
  <si>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</si>
  <si>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</si>
  <si>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</si>
  <si>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</si>
  <si>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</si>
  <si>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</si>
  <si>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</si>
  <si>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</si>
  <si>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</si>
  <si>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</si>
  <si>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</si>
  <si>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</si>
  <si>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</si>
  <si>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</si>
  <si>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</si>
  <si>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</si>
  <si>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</si>
  <si>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</si>
  <si>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</si>
  <si>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</si>
  <si>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</si>
  <si>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</si>
  <si>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</si>
  <si>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</si>
  <si>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</si>
  <si>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</si>
  <si>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</si>
  <si>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</si>
  <si>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</si>
  <si>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</si>
  <si>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</si>
  <si>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</si>
  <si>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</si>
  <si>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</si>
  <si>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</si>
  <si>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</si>
  <si>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</si>
  <si>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</si>
  <si>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</si>
  <si>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</si>
  <si>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</si>
  <si>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</si>
  <si>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</si>
  <si>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</si>
  <si>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</si>
  <si>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</si>
  <si>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</si>
  <si>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</si>
  <si>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</si>
  <si>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</si>
  <si>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</si>
  <si>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</si>
  <si>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</si>
  <si>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</si>
  <si>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</si>
  <si>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</si>
  <si>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</si>
  <si>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</si>
  <si>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</si>
  <si>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</si>
  <si>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</si>
  <si>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</si>
  <si>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</si>
  <si>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</si>
  <si>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</si>
  <si>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</si>
  <si>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</si>
  <si>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</si>
  <si>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</si>
  <si>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</si>
  <si>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</si>
  <si>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</si>
  <si>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</si>
  <si>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</si>
  <si>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</si>
  <si>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</si>
  <si>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</si>
  <si>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</si>
  <si>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</si>
  <si>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</si>
  <si>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</si>
  <si>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</si>
  <si>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</si>
  <si>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</si>
  <si>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</si>
  <si>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</si>
  <si>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</si>
  <si>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</si>
  <si>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</si>
  <si>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</si>
  <si>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</si>
  <si>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</si>
  <si>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</si>
  <si>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</si>
  <si>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</si>
  <si>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</si>
  <si>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</si>
  <si>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</si>
  <si>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</si>
  <si>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</si>
  <si>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</si>
  <si>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</si>
  <si>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</si>
  <si>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</si>
  <si>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</si>
  <si>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</si>
  <si>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</si>
  <si>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</si>
  <si>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</si>
  <si>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</si>
  <si>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</si>
  <si>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</si>
  <si>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9770</t>
  </si>
  <si>
    <t>Інші субвенції з місцевого бюджету</t>
  </si>
  <si>
    <t xml:space="preserve"> </t>
  </si>
  <si>
    <t xml:space="preserve">Усього </t>
  </si>
  <si>
    <t>Назва</t>
  </si>
  <si>
    <t>Всього (без урахування трансфертів)</t>
  </si>
  <si>
    <t>7411</t>
  </si>
  <si>
    <t>Утримання та розвиток автотранспорту</t>
  </si>
  <si>
    <t>7421</t>
  </si>
  <si>
    <t>Утримання та розвиток наземного електротранспорту</t>
  </si>
  <si>
    <t>Субвенція з місцевого бюджету на здійснення переданих видатків у сфері освіти за рахунок коштів освітньої субвенції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</si>
  <si>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</si>
  <si>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</si>
  <si>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</si>
  <si>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</si>
  <si>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</si>
  <si>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</si>
  <si>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</si>
  <si>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</si>
  <si>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</si>
  <si>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</si>
  <si>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</si>
  <si>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</si>
  <si>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</si>
  <si>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</si>
  <si>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</si>
  <si>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</si>
  <si>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</si>
  <si>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</si>
  <si>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</si>
  <si>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</si>
  <si>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</si>
  <si>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</si>
  <si>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</si>
  <si>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</si>
  <si>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</si>
  <si>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</si>
  <si>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</si>
  <si>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</si>
  <si>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</si>
  <si>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</si>
  <si>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5041</t>
  </si>
  <si>
    <t>Утримання та фінансова підтримка спортивних споруд</t>
  </si>
  <si>
    <t>Спеціальний фонд</t>
  </si>
  <si>
    <t xml:space="preserve"> Назва 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</si>
  <si>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</si>
  <si>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</si>
  <si>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</si>
  <si>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</si>
  <si>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</si>
  <si>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</si>
  <si>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</si>
  <si>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</si>
  <si>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</si>
  <si>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</si>
  <si>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</si>
  <si>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</si>
  <si>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</si>
  <si>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</si>
  <si>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</si>
  <si>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</si>
  <si>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</si>
  <si>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</si>
  <si>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</si>
  <si>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</si>
  <si>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</si>
  <si>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</si>
  <si>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7310</t>
  </si>
  <si>
    <t>Будівництво об`єктів житлово-комунального господарства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</si>
  <si>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</si>
  <si>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</si>
  <si>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</si>
  <si>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</si>
  <si>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7370</t>
  </si>
  <si>
    <t>Реалізація інших заходів щодо соціально-економічного розвитку територій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</si>
  <si>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</si>
  <si>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</si>
  <si>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8340</t>
  </si>
  <si>
    <t>Природоохоронні заходи за рахунок цільових фондів</t>
  </si>
  <si>
    <t>ДОХОДИ</t>
  </si>
  <si>
    <t>1170</t>
  </si>
  <si>
    <t>Забезпечення діяльності інклюзивно-ресурсних центрів</t>
  </si>
  <si>
    <t>Інші надходження до фондів охорони навколишнього природного середовища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</si>
  <si>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</si>
  <si>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7322</t>
  </si>
  <si>
    <t>Будівництво медичних установ та закладів</t>
  </si>
  <si>
    <t/>
  </si>
  <si>
    <t xml:space="preserve"> Уточн. план на рік</t>
  </si>
  <si>
    <t>Інші надходження </t>
  </si>
  <si>
    <t>ВИДАТКИ</t>
  </si>
  <si>
    <t>% виконання до річного плану</t>
  </si>
  <si>
    <t xml:space="preserve">                  Загальний фонд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</si>
  <si>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</si>
  <si>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</si>
  <si>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</si>
  <si>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</si>
  <si>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</si>
  <si>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</si>
  <si>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</si>
  <si>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</si>
  <si>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Методичне забезпечення діяльності закладів освіти</t>
  </si>
  <si>
    <t>7622</t>
  </si>
  <si>
    <t>Реалізація програм і заходів в галузі туризму та курортів</t>
  </si>
  <si>
    <t>6012</t>
  </si>
  <si>
    <t>Забезпечення діяльності з виробництва, транспортування, постачання теплової енергії</t>
  </si>
  <si>
    <t>7413</t>
  </si>
  <si>
    <t>Інші заходи у сфері автотранспорту</t>
  </si>
  <si>
    <t>Надходження коштів від відшкодування втрат сільськогосподарського і лісогосподарського виробництва 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</si>
  <si>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</si>
  <si>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</si>
  <si>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7330</t>
  </si>
  <si>
    <t>Будівництво1 інших об`єктів комунальної власності</t>
  </si>
  <si>
    <t>7321</t>
  </si>
  <si>
    <t>Будівництво освітніх установ та закладів</t>
  </si>
  <si>
    <t>7323</t>
  </si>
  <si>
    <t>Будівництво установ та закладів соціальної сфери</t>
  </si>
  <si>
    <t>7324</t>
  </si>
  <si>
    <t>Будівництво установ та закладів культури</t>
  </si>
  <si>
    <t>9720</t>
  </si>
  <si>
    <t>Субвенція з місцевого бюджету на виконання інвестиційних проектів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</si>
  <si>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</si>
  <si>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1120</t>
  </si>
  <si>
    <t>Підготовка кадрів закладами фахової передвищої освіти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</si>
  <si>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</si>
  <si>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</si>
  <si>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</si>
  <si>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</si>
  <si>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7325</t>
  </si>
  <si>
    <t>Будівництво споруд, установ та закладів фізичної культури і спорту</t>
  </si>
  <si>
    <t>7670</t>
  </si>
  <si>
    <t>Внески до статутного капіталу суб`єктів господарювання</t>
  </si>
  <si>
    <t>9750</t>
  </si>
  <si>
    <t>Субвенція з місцевого бюджету на співфінансування інвестиційних проектів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</si>
  <si>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</si>
  <si>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</si>
  <si>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місцевого бюджету за рахунок залишку коштів освітньої субвенції, що утворився на початок бюджетного періоду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</si>
  <si>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</si>
  <si>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1180</t>
  </si>
  <si>
    <t>Виконання заходів в рамках реалізації програми `Спроможна школа для кращих результатів`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</si>
  <si>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</si>
  <si>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Оперативна інформація про доходи та видатки  бюджету                                                                         міста Кропивницького за період з 01.01.2020 р. по 04.09.2020 р.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</si>
  <si>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захисту`, для осіб з інва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</si>
  <si>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</t>
  </si>
  <si>
    <t>9241</t>
  </si>
  <si>
    <t>9242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</si>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</sst>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#,##0.0"/>
    <numFmt numFmtId="182" formatCode="#0.000"/>
    <numFmt numFmtId="183" formatCode="#,##0.0_ ;\-#,##0.0\ "/>
    <numFmt numFmtId="184" formatCode="0.000"/>
    <numFmt numFmtId="185" formatCode="#,##0.00_ ;\-#,##0.00\ "/>
    <numFmt numFmtId="186" formatCode="_-* #,##0.0_₴_-;\-* #,##0.0_₴_-;_-* &quot;-&quot;?_₴_-;_-@_-"/>
    <numFmt numFmtId="187" formatCode="#,##0.000_ ;\-#,##0.000\ "/>
  </numFmts>
  <fonts count="41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39" fillId="0" borderId="0" xfId="0" applyFont="1" applyAlignment="1">
      <alignment horizontal="center" shrinkToFit="1"/>
    </xf>
    <xf numFmtId="0" fontId="39" fillId="0" borderId="0" xfId="0" applyFont="1" applyAlignment="1">
      <alignment horizontal="center" wrapText="1" shrinkToFit="1"/>
    </xf>
    <xf numFmtId="0" fontId="29" fillId="0" borderId="10" xfId="58" applyFont="1" applyBorder="1" applyAlignment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0" borderId="10" xfId="0" applyBorder="1" applyAlignment="1">
      <alignment wrapText="1"/>
    </xf>
    <xf numFmtId="0" fontId="37" fillId="0" borderId="0" xfId="0" applyFont="1" applyAlignment="1">
      <alignment/>
    </xf>
    <xf numFmtId="0" fontId="0" fillId="34" borderId="0" xfId="0" applyFill="1" applyAlignment="1">
      <alignment/>
    </xf>
    <xf numFmtId="0" fontId="39" fillId="0" borderId="0" xfId="0" applyFont="1" applyAlignment="1">
      <alignment horizontal="center" wrapText="1" shrinkToFit="1"/>
    </xf>
    <xf numFmtId="0" fontId="37" fillId="0" borderId="0" xfId="0" applyFont="1" applyAlignment="1">
      <alignment horizontal="center" vertical="center" wrapText="1"/>
    </xf>
    <xf numFmtId="0" fontId="37" fillId="34" borderId="0" xfId="0" applyFont="1" applyFill="1" applyAlignment="1">
      <alignment/>
    </xf>
    <xf numFmtId="171" fontId="39" fillId="0" borderId="0" xfId="69" applyFont="1" applyAlignment="1">
      <alignment horizontal="center" wrapText="1" shrinkToFit="1"/>
    </xf>
    <xf numFmtId="171" fontId="39" fillId="0" borderId="0" xfId="69" applyFont="1" applyAlignment="1">
      <alignment horizontal="center" shrinkToFit="1"/>
    </xf>
    <xf numFmtId="171" fontId="0" fillId="0" borderId="0" xfId="69" applyFont="1" applyAlignment="1">
      <alignment/>
    </xf>
    <xf numFmtId="171" fontId="29" fillId="0" borderId="10" xfId="69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171" fontId="29" fillId="0" borderId="10" xfId="69" applyFont="1" applyBorder="1" applyAlignment="1">
      <alignment horizontal="center" wrapText="1"/>
    </xf>
    <xf numFmtId="0" fontId="29" fillId="0" borderId="10" xfId="56" applyFont="1" applyBorder="1" applyAlignment="1">
      <alignment horizontal="center"/>
      <protection/>
    </xf>
    <xf numFmtId="0" fontId="29" fillId="0" borderId="10" xfId="56" applyFont="1" applyBorder="1" applyAlignment="1">
      <alignment horizontal="center" wrapText="1"/>
      <protection/>
    </xf>
    <xf numFmtId="171" fontId="29" fillId="0" borderId="10" xfId="69" applyFont="1" applyBorder="1" applyAlignment="1">
      <alignment horizontal="center"/>
    </xf>
    <xf numFmtId="171" fontId="20" fillId="0" borderId="0" xfId="69" applyFont="1" applyAlignment="1">
      <alignment horizontal="right"/>
    </xf>
    <xf numFmtId="171" fontId="0" fillId="0" borderId="0" xfId="69" applyFont="1" applyAlignment="1">
      <alignment horizontal="right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29" fillId="33" borderId="10" xfId="0" applyFont="1" applyFill="1" applyBorder="1" applyAlignment="1" quotePrefix="1">
      <alignment vertical="center" wrapText="1"/>
    </xf>
    <xf numFmtId="0" fontId="29" fillId="33" borderId="10" xfId="0" applyFont="1" applyFill="1" applyBorder="1" applyAlignment="1">
      <alignment vertical="center" wrapText="1"/>
    </xf>
    <xf numFmtId="183" fontId="29" fillId="33" borderId="10" xfId="69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183" fontId="22" fillId="0" borderId="0" xfId="69" applyNumberFormat="1" applyFont="1" applyAlignment="1">
      <alignment/>
    </xf>
    <xf numFmtId="183" fontId="22" fillId="0" borderId="0" xfId="69" applyNumberFormat="1" applyFont="1" applyAlignment="1">
      <alignment horizontal="center" vertical="center" wrapText="1"/>
    </xf>
    <xf numFmtId="171" fontId="22" fillId="0" borderId="0" xfId="69" applyFont="1" applyAlignment="1">
      <alignment/>
    </xf>
    <xf numFmtId="183" fontId="22" fillId="34" borderId="0" xfId="69" applyNumberFormat="1" applyFont="1" applyFill="1" applyAlignment="1">
      <alignment/>
    </xf>
    <xf numFmtId="183" fontId="22" fillId="0" borderId="0" xfId="69" applyNumberFormat="1" applyFont="1" applyAlignment="1" quotePrefix="1">
      <alignment/>
    </xf>
    <xf numFmtId="0" fontId="22" fillId="0" borderId="0" xfId="0" applyFont="1" applyAlignment="1">
      <alignment/>
    </xf>
    <xf numFmtId="183" fontId="22" fillId="0" borderId="0" xfId="69" applyNumberFormat="1" applyFont="1" applyAlignment="1" applyProtection="1">
      <alignment/>
      <protection locked="0"/>
    </xf>
    <xf numFmtId="0" fontId="3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0" fillId="0" borderId="0" xfId="0" applyFont="1" applyBorder="1" applyAlignment="1">
      <alignment horizontal="center"/>
    </xf>
    <xf numFmtId="0" fontId="39" fillId="0" borderId="0" xfId="0" applyFont="1" applyAlignment="1">
      <alignment horizontal="center" wrapText="1" shrinkToFit="1"/>
    </xf>
    <xf numFmtId="0" fontId="40" fillId="0" borderId="11" xfId="0" applyFont="1" applyBorder="1" applyAlignment="1">
      <alignment horizontal="center" shrinkToFit="1"/>
    </xf>
    <xf numFmtId="0" fontId="40" fillId="0" borderId="0" xfId="0" applyFont="1" applyAlignment="1">
      <alignment horizontal="center" shrinkToFit="1"/>
    </xf>
    <xf numFmtId="0" fontId="40" fillId="0" borderId="0" xfId="0" applyFont="1" applyAlignment="1">
      <alignment horizontal="center"/>
    </xf>
    <xf numFmtId="0" fontId="39" fillId="0" borderId="11" xfId="0" applyFont="1" applyBorder="1" applyAlignment="1">
      <alignment horizontal="center" wrapText="1"/>
    </xf>
    <xf numFmtId="183" fontId="0" fillId="0" borderId="10" xfId="69" applyNumberFormat="1" applyFont="1" applyBorder="1" applyAlignment="1">
      <alignment/>
    </xf>
    <xf numFmtId="183" fontId="0" fillId="33" borderId="10" xfId="69" applyNumberFormat="1" applyFont="1" applyFill="1" applyBorder="1" applyAlignment="1">
      <alignment/>
    </xf>
    <xf numFmtId="171" fontId="0" fillId="0" borderId="10" xfId="69" applyFont="1" applyBorder="1" applyAlignment="1">
      <alignment wrapText="1"/>
    </xf>
    <xf numFmtId="171" fontId="0" fillId="33" borderId="10" xfId="69" applyFont="1" applyFill="1" applyBorder="1" applyAlignment="1">
      <alignment wrapText="1"/>
    </xf>
    <xf numFmtId="183" fontId="0" fillId="0" borderId="10" xfId="69" applyNumberFormat="1" applyFont="1" applyBorder="1" applyAlignment="1">
      <alignment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8"/>
  <sheetViews>
    <sheetView tabSelected="1" workbookViewId="0" topLeftCell="A1">
      <selection activeCell="C294" sqref="C294"/>
    </sheetView>
  </sheetViews>
  <sheetFormatPr defaultColWidth="9.140625" defaultRowHeight="12.75"/>
  <cols>
    <col min="1" max="1" width="0.13671875" style="0" customWidth="1"/>
    <col min="2" max="2" width="10.57421875" style="0" customWidth="1"/>
    <col min="3" max="3" width="56.140625" style="6" customWidth="1"/>
    <col min="4" max="4" width="16.00390625" style="19" customWidth="1"/>
    <col min="5" max="5" width="14.00390625" style="19" customWidth="1"/>
    <col min="6" max="6" width="14.140625" style="19" customWidth="1"/>
    <col min="7" max="7" width="15.421875" style="36" customWidth="1"/>
    <col min="8" max="8" width="9.140625" style="12" customWidth="1"/>
  </cols>
  <sheetData>
    <row r="1" spans="1:6" ht="37.5" customHeight="1">
      <c r="A1" s="46" t="s">
        <v>332</v>
      </c>
      <c r="B1" s="46"/>
      <c r="C1" s="46"/>
      <c r="D1" s="46"/>
      <c r="E1" s="46"/>
      <c r="F1" s="46"/>
    </row>
    <row r="2" spans="1:6" ht="5.25" customHeight="1">
      <c r="A2" s="8"/>
      <c r="B2" s="8"/>
      <c r="C2" s="14"/>
      <c r="D2" s="17"/>
      <c r="E2" s="17"/>
      <c r="F2" s="17"/>
    </row>
    <row r="3" spans="1:6" ht="15.75" customHeight="1">
      <c r="A3" s="8"/>
      <c r="B3" s="8"/>
      <c r="C3" s="46" t="s">
        <v>271</v>
      </c>
      <c r="D3" s="46"/>
      <c r="E3" s="46"/>
      <c r="F3" s="17"/>
    </row>
    <row r="4" spans="1:6" ht="6.75" customHeight="1">
      <c r="A4" s="7"/>
      <c r="B4" s="7"/>
      <c r="C4" s="14"/>
      <c r="D4" s="18"/>
      <c r="E4" s="18"/>
      <c r="F4" s="18"/>
    </row>
    <row r="5" spans="1:6" ht="13.5" customHeight="1">
      <c r="A5" s="7"/>
      <c r="B5" s="48" t="s">
        <v>43</v>
      </c>
      <c r="C5" s="48"/>
      <c r="D5" s="48"/>
      <c r="E5" s="48"/>
      <c r="F5" s="48"/>
    </row>
    <row r="6" ht="12.75">
      <c r="F6" s="28" t="s">
        <v>42</v>
      </c>
    </row>
    <row r="7" spans="1:8" s="5" customFormat="1" ht="26.25" customHeight="1">
      <c r="A7" s="3"/>
      <c r="B7" s="4" t="s">
        <v>0</v>
      </c>
      <c r="C7" s="1" t="s">
        <v>196</v>
      </c>
      <c r="D7" s="20" t="s">
        <v>279</v>
      </c>
      <c r="E7" s="20" t="s">
        <v>1</v>
      </c>
      <c r="F7" s="20" t="s">
        <v>282</v>
      </c>
      <c r="G7" s="37"/>
      <c r="H7" s="15"/>
    </row>
    <row r="8" spans="1:6" ht="12.75">
      <c r="A8" s="2"/>
      <c r="B8" s="21">
        <v>10000000</v>
      </c>
      <c r="C8" s="11" t="s">
        <v>2</v>
      </c>
      <c r="D8" s="51">
        <v>1608795.896</v>
      </c>
      <c r="E8" s="51">
        <v>1019024.2361000001</v>
      </c>
      <c r="F8" s="51">
        <f aca="true" t="shared" si="0" ref="F8:F71">IF(D8=0,0,E8/D8*100)</f>
        <v>63.34080280995447</v>
      </c>
    </row>
    <row r="9" spans="1:6" ht="25.5">
      <c r="A9" s="2"/>
      <c r="B9" s="21">
        <v>11000000</v>
      </c>
      <c r="C9" s="11" t="s">
        <v>3</v>
      </c>
      <c r="D9" s="51">
        <v>1126123.055</v>
      </c>
      <c r="E9" s="51">
        <v>688357.56956</v>
      </c>
      <c r="F9" s="51">
        <f t="shared" si="0"/>
        <v>61.126318878179795</v>
      </c>
    </row>
    <row r="10" spans="1:6" ht="12.75">
      <c r="A10" s="2"/>
      <c r="B10" s="21">
        <v>11010000</v>
      </c>
      <c r="C10" s="11" t="s">
        <v>4</v>
      </c>
      <c r="D10" s="51">
        <v>1125293.055</v>
      </c>
      <c r="E10" s="51">
        <v>685854.29472</v>
      </c>
      <c r="F10" s="51">
        <f t="shared" si="0"/>
        <v>60.94894940234036</v>
      </c>
    </row>
    <row r="11" spans="1:6" ht="23.25" customHeight="1">
      <c r="A11" s="2"/>
      <c r="B11" s="21">
        <v>11010100</v>
      </c>
      <c r="C11" s="11" t="s">
        <v>5</v>
      </c>
      <c r="D11" s="51">
        <v>957086.5</v>
      </c>
      <c r="E11" s="51">
        <v>577472.06764</v>
      </c>
      <c r="F11" s="51">
        <f t="shared" si="0"/>
        <v>60.33645523575978</v>
      </c>
    </row>
    <row r="12" spans="1:6" ht="48" customHeight="1">
      <c r="A12" s="2"/>
      <c r="B12" s="21">
        <v>11010200</v>
      </c>
      <c r="C12" s="11" t="s">
        <v>6</v>
      </c>
      <c r="D12" s="51">
        <v>110483.2</v>
      </c>
      <c r="E12" s="51">
        <v>72775.36017</v>
      </c>
      <c r="F12" s="51">
        <f t="shared" si="0"/>
        <v>65.87006908742687</v>
      </c>
    </row>
    <row r="13" spans="1:6" ht="25.5">
      <c r="A13" s="2"/>
      <c r="B13" s="21">
        <v>11010400</v>
      </c>
      <c r="C13" s="11" t="s">
        <v>7</v>
      </c>
      <c r="D13" s="51">
        <v>45404.455</v>
      </c>
      <c r="E13" s="51">
        <v>25686.141789999998</v>
      </c>
      <c r="F13" s="51">
        <f t="shared" si="0"/>
        <v>56.57185355489895</v>
      </c>
    </row>
    <row r="14" spans="1:6" ht="24.75" customHeight="1">
      <c r="A14" s="2"/>
      <c r="B14" s="21">
        <v>11010500</v>
      </c>
      <c r="C14" s="11" t="s">
        <v>8</v>
      </c>
      <c r="D14" s="51">
        <v>12318.9</v>
      </c>
      <c r="E14" s="51">
        <v>9920.72512</v>
      </c>
      <c r="F14" s="51">
        <f t="shared" si="0"/>
        <v>80.53255664060914</v>
      </c>
    </row>
    <row r="15" spans="1:6" ht="48.75" customHeight="1">
      <c r="A15" s="2"/>
      <c r="B15" s="21">
        <v>11010900</v>
      </c>
      <c r="C15" s="11" t="s">
        <v>203</v>
      </c>
      <c r="D15" s="51">
        <v>0</v>
      </c>
      <c r="E15" s="51">
        <v>0</v>
      </c>
      <c r="F15" s="51">
        <f t="shared" si="0"/>
        <v>0</v>
      </c>
    </row>
    <row r="16" spans="1:6" ht="12.75">
      <c r="A16" s="2"/>
      <c r="B16" s="21">
        <v>11020000</v>
      </c>
      <c r="C16" s="11" t="s">
        <v>9</v>
      </c>
      <c r="D16" s="51">
        <v>830</v>
      </c>
      <c r="E16" s="51">
        <v>2503.27484</v>
      </c>
      <c r="F16" s="51">
        <f t="shared" si="0"/>
        <v>301.59937831325306</v>
      </c>
    </row>
    <row r="17" spans="1:6" ht="25.5">
      <c r="A17" s="2"/>
      <c r="B17" s="21">
        <v>11020200</v>
      </c>
      <c r="C17" s="11" t="s">
        <v>10</v>
      </c>
      <c r="D17" s="51">
        <v>830</v>
      </c>
      <c r="E17" s="51">
        <v>2503.27484</v>
      </c>
      <c r="F17" s="51">
        <f t="shared" si="0"/>
        <v>301.59937831325306</v>
      </c>
    </row>
    <row r="18" spans="1:6" ht="13.5" customHeight="1">
      <c r="A18" s="2"/>
      <c r="B18" s="21">
        <v>13000000</v>
      </c>
      <c r="C18" s="11" t="s">
        <v>204</v>
      </c>
      <c r="D18" s="51">
        <v>237.1</v>
      </c>
      <c r="E18" s="51">
        <v>3.61877</v>
      </c>
      <c r="F18" s="51">
        <f t="shared" si="0"/>
        <v>1.526263180092788</v>
      </c>
    </row>
    <row r="19" spans="1:6" ht="12.75" customHeight="1">
      <c r="A19" s="2"/>
      <c r="B19" s="21">
        <v>13010000</v>
      </c>
      <c r="C19" s="11" t="s">
        <v>300</v>
      </c>
      <c r="D19" s="51">
        <v>0</v>
      </c>
      <c r="E19" s="51">
        <v>1.29831</v>
      </c>
      <c r="F19" s="51">
        <f t="shared" si="0"/>
        <v>0</v>
      </c>
    </row>
    <row r="20" spans="1:6" ht="22.5" customHeight="1">
      <c r="A20" s="2"/>
      <c r="B20" s="21">
        <v>13010200</v>
      </c>
      <c r="C20" s="11" t="s">
        <v>301</v>
      </c>
      <c r="D20" s="51">
        <v>0</v>
      </c>
      <c r="E20" s="51">
        <v>1.29831</v>
      </c>
      <c r="F20" s="51">
        <f t="shared" si="0"/>
        <v>0</v>
      </c>
    </row>
    <row r="21" spans="1:6" ht="12.75">
      <c r="A21" s="2"/>
      <c r="B21" s="21">
        <v>13030000</v>
      </c>
      <c r="C21" s="11" t="s">
        <v>205</v>
      </c>
      <c r="D21" s="51">
        <v>237.1</v>
      </c>
      <c r="E21" s="51">
        <v>2.32046</v>
      </c>
      <c r="F21" s="51">
        <f t="shared" si="0"/>
        <v>0.9786840995360608</v>
      </c>
    </row>
    <row r="22" spans="1:6" ht="13.5" customHeight="1">
      <c r="A22" s="2"/>
      <c r="B22" s="21">
        <v>13030100</v>
      </c>
      <c r="C22" s="11" t="s">
        <v>206</v>
      </c>
      <c r="D22" s="51">
        <v>3.8000000000000003</v>
      </c>
      <c r="E22" s="51">
        <v>2.32046</v>
      </c>
      <c r="F22" s="51">
        <f t="shared" si="0"/>
        <v>61.06473684210526</v>
      </c>
    </row>
    <row r="23" spans="1:6" ht="27" customHeight="1">
      <c r="A23" s="2"/>
      <c r="B23" s="21">
        <v>13030200</v>
      </c>
      <c r="C23" s="11" t="s">
        <v>207</v>
      </c>
      <c r="D23" s="51">
        <v>233.3</v>
      </c>
      <c r="E23" s="51">
        <v>0</v>
      </c>
      <c r="F23" s="51">
        <f t="shared" si="0"/>
        <v>0</v>
      </c>
    </row>
    <row r="24" spans="1:6" ht="12.75">
      <c r="A24" s="2"/>
      <c r="B24" s="21">
        <v>14000000</v>
      </c>
      <c r="C24" s="11" t="s">
        <v>11</v>
      </c>
      <c r="D24" s="51">
        <v>134200</v>
      </c>
      <c r="E24" s="51">
        <v>92036.45201000001</v>
      </c>
      <c r="F24" s="51">
        <f t="shared" si="0"/>
        <v>68.58155887481372</v>
      </c>
    </row>
    <row r="25" spans="1:6" ht="21.75" customHeight="1">
      <c r="A25" s="2"/>
      <c r="B25" s="21">
        <v>14020000</v>
      </c>
      <c r="C25" s="11" t="s">
        <v>208</v>
      </c>
      <c r="D25" s="51">
        <v>10000</v>
      </c>
      <c r="E25" s="51">
        <v>8903.89852</v>
      </c>
      <c r="F25" s="51">
        <f t="shared" si="0"/>
        <v>89.03898520000001</v>
      </c>
    </row>
    <row r="26" spans="1:6" ht="12.75">
      <c r="A26" s="2"/>
      <c r="B26" s="21">
        <v>14021900</v>
      </c>
      <c r="C26" s="11" t="s">
        <v>12</v>
      </c>
      <c r="D26" s="51">
        <v>10000</v>
      </c>
      <c r="E26" s="51">
        <v>8903.89852</v>
      </c>
      <c r="F26" s="51">
        <f t="shared" si="0"/>
        <v>89.03898520000001</v>
      </c>
    </row>
    <row r="27" spans="1:6" ht="25.5">
      <c r="A27" s="2"/>
      <c r="B27" s="21">
        <v>14030000</v>
      </c>
      <c r="C27" s="11" t="s">
        <v>13</v>
      </c>
      <c r="D27" s="51">
        <v>60000</v>
      </c>
      <c r="E27" s="51">
        <v>30822.495260000003</v>
      </c>
      <c r="F27" s="51">
        <f t="shared" si="0"/>
        <v>51.37082543333334</v>
      </c>
    </row>
    <row r="28" spans="1:6" ht="12.75">
      <c r="A28" s="2"/>
      <c r="B28" s="21">
        <v>14031900</v>
      </c>
      <c r="C28" s="11" t="s">
        <v>12</v>
      </c>
      <c r="D28" s="51">
        <v>60000</v>
      </c>
      <c r="E28" s="51">
        <v>30822.495260000003</v>
      </c>
      <c r="F28" s="51">
        <f t="shared" si="0"/>
        <v>51.37082543333334</v>
      </c>
    </row>
    <row r="29" spans="1:6" ht="21.75" customHeight="1">
      <c r="A29" s="2"/>
      <c r="B29" s="21">
        <v>14040000</v>
      </c>
      <c r="C29" s="11" t="s">
        <v>209</v>
      </c>
      <c r="D29" s="51">
        <v>64200</v>
      </c>
      <c r="E29" s="51">
        <v>52310.058229999995</v>
      </c>
      <c r="F29" s="51">
        <f t="shared" si="0"/>
        <v>81.47984147975077</v>
      </c>
    </row>
    <row r="30" spans="1:6" ht="15.75" customHeight="1">
      <c r="A30" s="2"/>
      <c r="B30" s="21">
        <v>18000000</v>
      </c>
      <c r="C30" s="11" t="s">
        <v>210</v>
      </c>
      <c r="D30" s="51">
        <v>348235.741</v>
      </c>
      <c r="E30" s="51">
        <v>238626.59576</v>
      </c>
      <c r="F30" s="51">
        <f t="shared" si="0"/>
        <v>68.52444125199659</v>
      </c>
    </row>
    <row r="31" spans="1:6" ht="12.75">
      <c r="A31" s="2"/>
      <c r="B31" s="21">
        <v>18010000</v>
      </c>
      <c r="C31" s="11" t="s">
        <v>211</v>
      </c>
      <c r="D31" s="51">
        <v>164175.741</v>
      </c>
      <c r="E31" s="51">
        <v>100427.49915999999</v>
      </c>
      <c r="F31" s="51">
        <f t="shared" si="0"/>
        <v>61.170729943591354</v>
      </c>
    </row>
    <row r="32" spans="1:6" ht="38.25">
      <c r="A32" s="2"/>
      <c r="B32" s="21">
        <v>18010100</v>
      </c>
      <c r="C32" s="11" t="s">
        <v>212</v>
      </c>
      <c r="D32" s="51">
        <v>140</v>
      </c>
      <c r="E32" s="51">
        <v>122.15278</v>
      </c>
      <c r="F32" s="51">
        <f t="shared" si="0"/>
        <v>87.25198571428572</v>
      </c>
    </row>
    <row r="33" spans="1:6" ht="36" customHeight="1">
      <c r="A33" s="2"/>
      <c r="B33" s="21">
        <v>18010200</v>
      </c>
      <c r="C33" s="11" t="s">
        <v>213</v>
      </c>
      <c r="D33" s="51">
        <v>1340</v>
      </c>
      <c r="E33" s="51">
        <v>1908.73406</v>
      </c>
      <c r="F33" s="51">
        <f t="shared" si="0"/>
        <v>142.44284029850746</v>
      </c>
    </row>
    <row r="34" spans="1:6" ht="36.75" customHeight="1">
      <c r="A34" s="2"/>
      <c r="B34" s="21">
        <v>18010300</v>
      </c>
      <c r="C34" s="11" t="s">
        <v>214</v>
      </c>
      <c r="D34" s="51">
        <v>1200</v>
      </c>
      <c r="E34" s="51">
        <v>2231.8019700000004</v>
      </c>
      <c r="F34" s="51">
        <f t="shared" si="0"/>
        <v>185.98349750000003</v>
      </c>
    </row>
    <row r="35" spans="1:6" ht="36.75" customHeight="1">
      <c r="A35" s="2"/>
      <c r="B35" s="21">
        <v>18010400</v>
      </c>
      <c r="C35" s="11" t="s">
        <v>215</v>
      </c>
      <c r="D35" s="51">
        <v>9900</v>
      </c>
      <c r="E35" s="51">
        <v>8344.34643</v>
      </c>
      <c r="F35" s="51">
        <f t="shared" si="0"/>
        <v>84.28632757575757</v>
      </c>
    </row>
    <row r="36" spans="1:6" ht="11.25" customHeight="1">
      <c r="A36" s="2"/>
      <c r="B36" s="21">
        <v>18010500</v>
      </c>
      <c r="C36" s="11" t="s">
        <v>216</v>
      </c>
      <c r="D36" s="51">
        <v>46850</v>
      </c>
      <c r="E36" s="51">
        <v>24474.27525</v>
      </c>
      <c r="F36" s="51">
        <f t="shared" si="0"/>
        <v>52.23964834578442</v>
      </c>
    </row>
    <row r="37" spans="1:6" ht="12.75">
      <c r="A37" s="2"/>
      <c r="B37" s="21">
        <v>18010600</v>
      </c>
      <c r="C37" s="11" t="s">
        <v>217</v>
      </c>
      <c r="D37" s="51">
        <v>84877.441</v>
      </c>
      <c r="E37" s="51">
        <v>47491.48784</v>
      </c>
      <c r="F37" s="51">
        <f t="shared" si="0"/>
        <v>55.953015642872636</v>
      </c>
    </row>
    <row r="38" spans="1:6" ht="12.75">
      <c r="A38" s="2"/>
      <c r="B38" s="21">
        <v>18010700</v>
      </c>
      <c r="C38" s="11" t="s">
        <v>218</v>
      </c>
      <c r="D38" s="51">
        <v>3638.3</v>
      </c>
      <c r="E38" s="51">
        <v>2683.58748</v>
      </c>
      <c r="F38" s="51">
        <f t="shared" si="0"/>
        <v>73.75937883077262</v>
      </c>
    </row>
    <row r="39" spans="1:6" ht="12.75">
      <c r="A39" s="2"/>
      <c r="B39" s="21">
        <v>18010900</v>
      </c>
      <c r="C39" s="11" t="s">
        <v>219</v>
      </c>
      <c r="D39" s="51">
        <v>14300</v>
      </c>
      <c r="E39" s="51">
        <v>12026.34884</v>
      </c>
      <c r="F39" s="51">
        <f t="shared" si="0"/>
        <v>84.10034153846155</v>
      </c>
    </row>
    <row r="40" spans="1:6" ht="12.75">
      <c r="A40" s="2"/>
      <c r="B40" s="21">
        <v>18011000</v>
      </c>
      <c r="C40" s="11" t="s">
        <v>220</v>
      </c>
      <c r="D40" s="51">
        <v>950</v>
      </c>
      <c r="E40" s="51">
        <v>452.83725</v>
      </c>
      <c r="F40" s="51">
        <f t="shared" si="0"/>
        <v>47.66707894736842</v>
      </c>
    </row>
    <row r="41" spans="1:6" ht="12.75">
      <c r="A41" s="2"/>
      <c r="B41" s="21">
        <v>18011100</v>
      </c>
      <c r="C41" s="11" t="s">
        <v>221</v>
      </c>
      <c r="D41" s="51">
        <v>980</v>
      </c>
      <c r="E41" s="51">
        <v>691.92726</v>
      </c>
      <c r="F41" s="51">
        <f t="shared" si="0"/>
        <v>70.6048224489796</v>
      </c>
    </row>
    <row r="42" spans="1:6" ht="12.75">
      <c r="A42" s="2"/>
      <c r="B42" s="21">
        <v>18030000</v>
      </c>
      <c r="C42" s="11" t="s">
        <v>14</v>
      </c>
      <c r="D42" s="51">
        <v>420</v>
      </c>
      <c r="E42" s="51">
        <v>413.64322</v>
      </c>
      <c r="F42" s="51">
        <f t="shared" si="0"/>
        <v>98.48648095238094</v>
      </c>
    </row>
    <row r="43" spans="1:6" ht="12.75">
      <c r="A43" s="2"/>
      <c r="B43" s="21">
        <v>18030100</v>
      </c>
      <c r="C43" s="11" t="s">
        <v>15</v>
      </c>
      <c r="D43" s="51">
        <v>265</v>
      </c>
      <c r="E43" s="51">
        <v>183.98469</v>
      </c>
      <c r="F43" s="51">
        <f t="shared" si="0"/>
        <v>69.42818490566037</v>
      </c>
    </row>
    <row r="44" spans="1:6" ht="15" customHeight="1">
      <c r="A44" s="2"/>
      <c r="B44" s="21">
        <v>18030200</v>
      </c>
      <c r="C44" s="11" t="s">
        <v>16</v>
      </c>
      <c r="D44" s="51">
        <v>155</v>
      </c>
      <c r="E44" s="51">
        <v>229.65853</v>
      </c>
      <c r="F44" s="51">
        <f t="shared" si="0"/>
        <v>148.16679354838712</v>
      </c>
    </row>
    <row r="45" spans="1:6" ht="12.75">
      <c r="A45" s="2"/>
      <c r="B45" s="21">
        <v>18050000</v>
      </c>
      <c r="C45" s="11" t="s">
        <v>17</v>
      </c>
      <c r="D45" s="51">
        <v>183640</v>
      </c>
      <c r="E45" s="51">
        <v>137785.45338</v>
      </c>
      <c r="F45" s="51">
        <f t="shared" si="0"/>
        <v>75.03019678719232</v>
      </c>
    </row>
    <row r="46" spans="1:6" ht="14.25" customHeight="1">
      <c r="A46" s="2"/>
      <c r="B46" s="21">
        <v>18050300</v>
      </c>
      <c r="C46" s="11" t="s">
        <v>18</v>
      </c>
      <c r="D46" s="51">
        <v>33600</v>
      </c>
      <c r="E46" s="51">
        <v>22215.69469</v>
      </c>
      <c r="F46" s="51">
        <f t="shared" si="0"/>
        <v>66.11813895833333</v>
      </c>
    </row>
    <row r="47" spans="1:6" ht="12.75">
      <c r="A47" s="2"/>
      <c r="B47" s="21">
        <v>18050400</v>
      </c>
      <c r="C47" s="11" t="s">
        <v>19</v>
      </c>
      <c r="D47" s="51">
        <v>150000</v>
      </c>
      <c r="E47" s="51">
        <v>115553.30525</v>
      </c>
      <c r="F47" s="51">
        <f t="shared" si="0"/>
        <v>77.03553683333334</v>
      </c>
    </row>
    <row r="48" spans="1:6" ht="36.75" customHeight="1">
      <c r="A48" s="2"/>
      <c r="B48" s="21">
        <v>18050500</v>
      </c>
      <c r="C48" s="11" t="s">
        <v>222</v>
      </c>
      <c r="D48" s="51">
        <v>40</v>
      </c>
      <c r="E48" s="51">
        <v>16.45344</v>
      </c>
      <c r="F48" s="51">
        <f t="shared" si="0"/>
        <v>41.1336</v>
      </c>
    </row>
    <row r="49" spans="1:6" ht="12.75">
      <c r="A49" s="2"/>
      <c r="B49" s="21">
        <v>20000000</v>
      </c>
      <c r="C49" s="11" t="s">
        <v>20</v>
      </c>
      <c r="D49" s="51">
        <v>26416.850000000002</v>
      </c>
      <c r="E49" s="51">
        <v>13783.59979</v>
      </c>
      <c r="F49" s="51">
        <f t="shared" si="0"/>
        <v>52.17730270641654</v>
      </c>
    </row>
    <row r="50" spans="1:6" ht="12.75">
      <c r="A50" s="2"/>
      <c r="B50" s="21">
        <v>21000000</v>
      </c>
      <c r="C50" s="11" t="s">
        <v>21</v>
      </c>
      <c r="D50" s="51">
        <v>1426.9</v>
      </c>
      <c r="E50" s="51">
        <v>1031.8263000000002</v>
      </c>
      <c r="F50" s="51">
        <f t="shared" si="0"/>
        <v>72.3124465624781</v>
      </c>
    </row>
    <row r="51" spans="1:6" ht="10.5" customHeight="1">
      <c r="A51" s="2"/>
      <c r="B51" s="21">
        <v>21080000</v>
      </c>
      <c r="C51" s="11" t="s">
        <v>22</v>
      </c>
      <c r="D51" s="51">
        <v>1426.9</v>
      </c>
      <c r="E51" s="51">
        <v>1031.8263000000002</v>
      </c>
      <c r="F51" s="51">
        <f t="shared" si="0"/>
        <v>72.3124465624781</v>
      </c>
    </row>
    <row r="52" spans="1:6" ht="12.75">
      <c r="A52" s="2"/>
      <c r="B52" s="21">
        <v>21080500</v>
      </c>
      <c r="C52" s="11" t="s">
        <v>280</v>
      </c>
      <c r="D52" s="51">
        <v>0</v>
      </c>
      <c r="E52" s="51">
        <v>148.74193</v>
      </c>
      <c r="F52" s="51">
        <f t="shared" si="0"/>
        <v>0</v>
      </c>
    </row>
    <row r="53" spans="1:6" ht="12" customHeight="1">
      <c r="A53" s="2"/>
      <c r="B53" s="21">
        <v>21081100</v>
      </c>
      <c r="C53" s="11" t="s">
        <v>23</v>
      </c>
      <c r="D53" s="51">
        <v>1080</v>
      </c>
      <c r="E53" s="51">
        <v>405.82921000000005</v>
      </c>
      <c r="F53" s="51">
        <f t="shared" si="0"/>
        <v>37.57677870370371</v>
      </c>
    </row>
    <row r="54" spans="1:6" ht="38.25">
      <c r="A54" s="2"/>
      <c r="B54" s="21">
        <v>21081500</v>
      </c>
      <c r="C54" s="11" t="s">
        <v>223</v>
      </c>
      <c r="D54" s="51">
        <v>346.90000000000003</v>
      </c>
      <c r="E54" s="51">
        <v>477.25516</v>
      </c>
      <c r="F54" s="51">
        <f t="shared" si="0"/>
        <v>137.5771576823292</v>
      </c>
    </row>
    <row r="55" spans="1:6" ht="25.5">
      <c r="A55" s="2"/>
      <c r="B55" s="21">
        <v>22000000</v>
      </c>
      <c r="C55" s="11" t="s">
        <v>24</v>
      </c>
      <c r="D55" s="51">
        <v>22589.95</v>
      </c>
      <c r="E55" s="51">
        <v>10931.921820000001</v>
      </c>
      <c r="F55" s="51">
        <f t="shared" si="0"/>
        <v>48.39285531840487</v>
      </c>
    </row>
    <row r="56" spans="1:6" ht="11.25" customHeight="1">
      <c r="A56" s="2"/>
      <c r="B56" s="21">
        <v>22010000</v>
      </c>
      <c r="C56" s="11" t="s">
        <v>25</v>
      </c>
      <c r="D56" s="51">
        <v>18846.15</v>
      </c>
      <c r="E56" s="51">
        <v>8053.54584</v>
      </c>
      <c r="F56" s="51">
        <f t="shared" si="0"/>
        <v>42.73310909655287</v>
      </c>
    </row>
    <row r="57" spans="1:6" ht="15" customHeight="1">
      <c r="A57" s="2"/>
      <c r="B57" s="21">
        <v>22010200</v>
      </c>
      <c r="C57" s="11" t="s">
        <v>26</v>
      </c>
      <c r="D57" s="51">
        <v>309.6</v>
      </c>
      <c r="E57" s="51">
        <v>224.1396</v>
      </c>
      <c r="F57" s="51">
        <f t="shared" si="0"/>
        <v>72.39651162790696</v>
      </c>
    </row>
    <row r="58" spans="1:6" ht="36" customHeight="1">
      <c r="A58" s="2"/>
      <c r="B58" s="21">
        <v>22010300</v>
      </c>
      <c r="C58" s="11" t="s">
        <v>224</v>
      </c>
      <c r="D58" s="51">
        <v>1500</v>
      </c>
      <c r="E58" s="51">
        <v>642.83013</v>
      </c>
      <c r="F58" s="51">
        <f t="shared" si="0"/>
        <v>42.855342</v>
      </c>
    </row>
    <row r="59" spans="1:6" ht="12" customHeight="1">
      <c r="A59" s="2"/>
      <c r="B59" s="21">
        <v>22012500</v>
      </c>
      <c r="C59" s="11" t="s">
        <v>27</v>
      </c>
      <c r="D59" s="51">
        <v>16309.1</v>
      </c>
      <c r="E59" s="51">
        <v>6724.94921</v>
      </c>
      <c r="F59" s="51">
        <f t="shared" si="0"/>
        <v>41.23433671999068</v>
      </c>
    </row>
    <row r="60" spans="1:6" ht="24" customHeight="1">
      <c r="A60" s="2"/>
      <c r="B60" s="21">
        <v>22012600</v>
      </c>
      <c r="C60" s="11" t="s">
        <v>225</v>
      </c>
      <c r="D60" s="51">
        <v>651.1</v>
      </c>
      <c r="E60" s="51">
        <v>418.78690000000006</v>
      </c>
      <c r="F60" s="51">
        <f t="shared" si="0"/>
        <v>64.31990477653203</v>
      </c>
    </row>
    <row r="61" spans="1:6" ht="38.25" customHeight="1">
      <c r="A61" s="2"/>
      <c r="B61" s="21">
        <v>22012900</v>
      </c>
      <c r="C61" s="11" t="s">
        <v>226</v>
      </c>
      <c r="D61" s="51">
        <v>76.35000000000001</v>
      </c>
      <c r="E61" s="51">
        <v>42.84</v>
      </c>
      <c r="F61" s="51">
        <f t="shared" si="0"/>
        <v>56.110019646365416</v>
      </c>
    </row>
    <row r="62" spans="1:6" ht="25.5">
      <c r="A62" s="2"/>
      <c r="B62" s="21">
        <v>22080000</v>
      </c>
      <c r="C62" s="11" t="s">
        <v>28</v>
      </c>
      <c r="D62" s="51">
        <v>3328.8</v>
      </c>
      <c r="E62" s="51">
        <v>2690</v>
      </c>
      <c r="F62" s="51">
        <f t="shared" si="0"/>
        <v>80.80990146599375</v>
      </c>
    </row>
    <row r="63" spans="1:6" ht="24.75" customHeight="1">
      <c r="A63" s="2"/>
      <c r="B63" s="21">
        <v>22080400</v>
      </c>
      <c r="C63" s="11" t="s">
        <v>29</v>
      </c>
      <c r="D63" s="51">
        <v>3328.8</v>
      </c>
      <c r="E63" s="51">
        <v>2690</v>
      </c>
      <c r="F63" s="51">
        <f t="shared" si="0"/>
        <v>80.80990146599375</v>
      </c>
    </row>
    <row r="64" spans="1:6" ht="13.5" customHeight="1">
      <c r="A64" s="2"/>
      <c r="B64" s="21">
        <v>22090000</v>
      </c>
      <c r="C64" s="11" t="s">
        <v>30</v>
      </c>
      <c r="D64" s="51">
        <v>415</v>
      </c>
      <c r="E64" s="51">
        <v>188.37598000000003</v>
      </c>
      <c r="F64" s="51">
        <f t="shared" si="0"/>
        <v>45.39180240963856</v>
      </c>
    </row>
    <row r="65" spans="1:6" ht="35.25" customHeight="1">
      <c r="A65" s="2"/>
      <c r="B65" s="21">
        <v>22090100</v>
      </c>
      <c r="C65" s="11" t="s">
        <v>31</v>
      </c>
      <c r="D65" s="51">
        <v>255</v>
      </c>
      <c r="E65" s="51">
        <v>118.58423</v>
      </c>
      <c r="F65" s="51">
        <f t="shared" si="0"/>
        <v>46.50361960784314</v>
      </c>
    </row>
    <row r="66" spans="1:6" ht="15" customHeight="1">
      <c r="A66" s="2"/>
      <c r="B66" s="21">
        <v>22090200</v>
      </c>
      <c r="C66" s="11" t="s">
        <v>32</v>
      </c>
      <c r="D66" s="51">
        <v>10</v>
      </c>
      <c r="E66" s="51">
        <v>0.91524</v>
      </c>
      <c r="F66" s="51">
        <f t="shared" si="0"/>
        <v>9.1524</v>
      </c>
    </row>
    <row r="67" spans="1:6" ht="21.75" customHeight="1">
      <c r="A67" s="2"/>
      <c r="B67" s="21">
        <v>22090400</v>
      </c>
      <c r="C67" s="11" t="s">
        <v>33</v>
      </c>
      <c r="D67" s="51">
        <v>150</v>
      </c>
      <c r="E67" s="51">
        <v>68.87651</v>
      </c>
      <c r="F67" s="51">
        <f t="shared" si="0"/>
        <v>45.91767333333333</v>
      </c>
    </row>
    <row r="68" spans="1:6" ht="12" customHeight="1">
      <c r="A68" s="2"/>
      <c r="B68" s="21">
        <v>24000000</v>
      </c>
      <c r="C68" s="11" t="s">
        <v>34</v>
      </c>
      <c r="D68" s="51">
        <v>2400</v>
      </c>
      <c r="E68" s="51">
        <v>1819.85167</v>
      </c>
      <c r="F68" s="51">
        <f t="shared" si="0"/>
        <v>75.82715291666666</v>
      </c>
    </row>
    <row r="69" spans="1:6" ht="38.25">
      <c r="A69" s="2"/>
      <c r="B69" s="21">
        <v>24030000</v>
      </c>
      <c r="C69" s="11" t="s">
        <v>315</v>
      </c>
      <c r="D69" s="51">
        <v>0</v>
      </c>
      <c r="E69" s="51">
        <v>50.230180000000004</v>
      </c>
      <c r="F69" s="51">
        <f t="shared" si="0"/>
        <v>0</v>
      </c>
    </row>
    <row r="70" spans="1:6" ht="10.5" customHeight="1">
      <c r="A70" s="2"/>
      <c r="B70" s="21">
        <v>24060000</v>
      </c>
      <c r="C70" s="11" t="s">
        <v>22</v>
      </c>
      <c r="D70" s="51">
        <v>2400</v>
      </c>
      <c r="E70" s="51">
        <v>1769.62149</v>
      </c>
      <c r="F70" s="51">
        <f t="shared" si="0"/>
        <v>73.73422875</v>
      </c>
    </row>
    <row r="71" spans="1:6" ht="12.75">
      <c r="A71" s="2"/>
      <c r="B71" s="21">
        <v>24060300</v>
      </c>
      <c r="C71" s="11" t="s">
        <v>22</v>
      </c>
      <c r="D71" s="51">
        <v>2400</v>
      </c>
      <c r="E71" s="51">
        <v>1769.62149</v>
      </c>
      <c r="F71" s="51">
        <f t="shared" si="0"/>
        <v>73.73422875</v>
      </c>
    </row>
    <row r="72" spans="1:6" ht="13.5" customHeight="1">
      <c r="A72" s="2"/>
      <c r="B72" s="21">
        <v>30000000</v>
      </c>
      <c r="C72" s="11" t="s">
        <v>250</v>
      </c>
      <c r="D72" s="51">
        <v>0</v>
      </c>
      <c r="E72" s="51">
        <v>18.16612</v>
      </c>
      <c r="F72" s="51">
        <f aca="true" t="shared" si="1" ref="F72:F93">IF(D72=0,0,E72/D72*100)</f>
        <v>0</v>
      </c>
    </row>
    <row r="73" spans="1:6" ht="11.25" customHeight="1">
      <c r="A73" s="2"/>
      <c r="B73" s="21">
        <v>31000000</v>
      </c>
      <c r="C73" s="11" t="s">
        <v>251</v>
      </c>
      <c r="D73" s="51">
        <v>0</v>
      </c>
      <c r="E73" s="51">
        <v>18.16612</v>
      </c>
      <c r="F73" s="51">
        <f t="shared" si="1"/>
        <v>0</v>
      </c>
    </row>
    <row r="74" spans="1:6" ht="23.25" customHeight="1">
      <c r="A74" s="2"/>
      <c r="B74" s="21">
        <v>31010200</v>
      </c>
      <c r="C74" s="11" t="s">
        <v>275</v>
      </c>
      <c r="D74" s="51">
        <v>0</v>
      </c>
      <c r="E74" s="51">
        <v>18.16612</v>
      </c>
      <c r="F74" s="51">
        <f t="shared" si="1"/>
        <v>0</v>
      </c>
    </row>
    <row r="75" spans="1:6" ht="12.75">
      <c r="A75" s="2"/>
      <c r="B75" s="21">
        <v>40000000</v>
      </c>
      <c r="C75" s="11" t="s">
        <v>35</v>
      </c>
      <c r="D75" s="51">
        <v>426738.97254</v>
      </c>
      <c r="E75" s="51">
        <v>320263.81954000005</v>
      </c>
      <c r="F75" s="51">
        <f t="shared" si="1"/>
        <v>75.04911436463199</v>
      </c>
    </row>
    <row r="76" spans="1:6" ht="14.25" customHeight="1">
      <c r="A76" s="2"/>
      <c r="B76" s="21">
        <v>41000000</v>
      </c>
      <c r="C76" s="11" t="s">
        <v>36</v>
      </c>
      <c r="D76" s="51">
        <v>426738.97254</v>
      </c>
      <c r="E76" s="51">
        <v>320263.81954000005</v>
      </c>
      <c r="F76" s="51">
        <f t="shared" si="1"/>
        <v>75.04911436463199</v>
      </c>
    </row>
    <row r="77" spans="1:6" ht="14.25" customHeight="1">
      <c r="A77" s="2"/>
      <c r="B77" s="21">
        <v>41030000</v>
      </c>
      <c r="C77" s="11" t="s">
        <v>227</v>
      </c>
      <c r="D77" s="51">
        <v>390355</v>
      </c>
      <c r="E77" s="51">
        <v>289662.10000000003</v>
      </c>
      <c r="F77" s="51">
        <f t="shared" si="1"/>
        <v>74.20478794943065</v>
      </c>
    </row>
    <row r="78" spans="1:6" ht="12.75">
      <c r="A78" s="2"/>
      <c r="B78" s="21">
        <v>41033900</v>
      </c>
      <c r="C78" s="11" t="s">
        <v>228</v>
      </c>
      <c r="D78" s="51">
        <v>343750.5</v>
      </c>
      <c r="E78" s="51">
        <v>243057.6</v>
      </c>
      <c r="F78" s="51">
        <f t="shared" si="1"/>
        <v>70.70756260718166</v>
      </c>
    </row>
    <row r="79" spans="1:6" ht="12.75">
      <c r="A79" s="2"/>
      <c r="B79" s="21">
        <v>41034200</v>
      </c>
      <c r="C79" s="11" t="s">
        <v>229</v>
      </c>
      <c r="D79" s="51">
        <v>46604.5</v>
      </c>
      <c r="E79" s="51">
        <v>46604.5</v>
      </c>
      <c r="F79" s="51">
        <f t="shared" si="1"/>
        <v>100</v>
      </c>
    </row>
    <row r="80" spans="1:6" ht="11.25" customHeight="1">
      <c r="A80" s="2"/>
      <c r="B80" s="21">
        <v>41040000</v>
      </c>
      <c r="C80" s="11" t="s">
        <v>37</v>
      </c>
      <c r="D80" s="51">
        <v>10091.800000000001</v>
      </c>
      <c r="E80" s="51">
        <v>7565</v>
      </c>
      <c r="F80" s="51">
        <f t="shared" si="1"/>
        <v>74.96185021502605</v>
      </c>
    </row>
    <row r="81" spans="1:6" ht="48.75" customHeight="1">
      <c r="A81" s="2"/>
      <c r="B81" s="21">
        <v>41040200</v>
      </c>
      <c r="C81" s="11" t="s">
        <v>38</v>
      </c>
      <c r="D81" s="51">
        <v>10091.800000000001</v>
      </c>
      <c r="E81" s="51">
        <v>7565</v>
      </c>
      <c r="F81" s="51">
        <f t="shared" si="1"/>
        <v>74.96185021502605</v>
      </c>
    </row>
    <row r="82" spans="1:6" ht="14.25" customHeight="1">
      <c r="A82" s="2"/>
      <c r="B82" s="21">
        <v>41050000</v>
      </c>
      <c r="C82" s="11" t="s">
        <v>39</v>
      </c>
      <c r="D82" s="51">
        <v>26292.17254</v>
      </c>
      <c r="E82" s="51">
        <v>23036.71954</v>
      </c>
      <c r="F82" s="51">
        <f t="shared" si="1"/>
        <v>87.61816660434863</v>
      </c>
    </row>
    <row r="83" spans="1:6" ht="23.25" customHeight="1">
      <c r="A83" s="2"/>
      <c r="B83" s="21">
        <v>41050400</v>
      </c>
      <c r="C83" s="11" t="s">
        <v>333</v>
      </c>
      <c r="D83" s="51">
        <v>1192.8</v>
      </c>
      <c r="E83" s="51">
        <v>1192.8</v>
      </c>
      <c r="F83" s="51">
        <f t="shared" si="1"/>
        <v>100</v>
      </c>
    </row>
    <row r="84" spans="1:6" ht="26.25" customHeight="1">
      <c r="A84" s="2"/>
      <c r="B84" s="21">
        <v>41050600</v>
      </c>
      <c r="C84" s="11" t="s">
        <v>334</v>
      </c>
      <c r="D84" s="51">
        <v>1012.0600000000001</v>
      </c>
      <c r="E84" s="51">
        <v>1012.0600000000001</v>
      </c>
      <c r="F84" s="51">
        <f t="shared" si="1"/>
        <v>100</v>
      </c>
    </row>
    <row r="85" spans="1:8" s="22" customFormat="1" ht="22.5" customHeight="1">
      <c r="A85" s="31"/>
      <c r="B85" s="21">
        <v>41051000</v>
      </c>
      <c r="C85" s="11" t="s">
        <v>202</v>
      </c>
      <c r="D85" s="51">
        <v>4416.035</v>
      </c>
      <c r="E85" s="51">
        <v>3304.6510000000003</v>
      </c>
      <c r="F85" s="51">
        <f t="shared" si="1"/>
        <v>74.83298932186906</v>
      </c>
      <c r="G85" s="36"/>
      <c r="H85" s="12"/>
    </row>
    <row r="86" spans="1:8" s="22" customFormat="1" ht="27.75" customHeight="1">
      <c r="A86" s="31"/>
      <c r="B86" s="21">
        <v>41051100</v>
      </c>
      <c r="C86" s="11" t="s">
        <v>327</v>
      </c>
      <c r="D86" s="51">
        <v>1814.355</v>
      </c>
      <c r="E86" s="51">
        <v>1814.355</v>
      </c>
      <c r="F86" s="51">
        <f t="shared" si="1"/>
        <v>100</v>
      </c>
      <c r="G86" s="36"/>
      <c r="H86" s="12"/>
    </row>
    <row r="87" spans="1:8" s="35" customFormat="1" ht="24.75" customHeight="1">
      <c r="A87" s="31"/>
      <c r="B87" s="21">
        <v>41051200</v>
      </c>
      <c r="C87" s="11" t="s">
        <v>40</v>
      </c>
      <c r="D87" s="51">
        <v>2027.1580000000001</v>
      </c>
      <c r="E87" s="51">
        <v>1606.115</v>
      </c>
      <c r="F87" s="51">
        <f t="shared" si="1"/>
        <v>79.22988735954473</v>
      </c>
      <c r="G87" s="36"/>
      <c r="H87" s="12"/>
    </row>
    <row r="88" spans="1:8" s="35" customFormat="1" ht="39" customHeight="1">
      <c r="A88" s="31"/>
      <c r="B88" s="21">
        <v>41051400</v>
      </c>
      <c r="C88" s="11" t="s">
        <v>316</v>
      </c>
      <c r="D88" s="51">
        <v>4495.995</v>
      </c>
      <c r="E88" s="51">
        <v>2772.969</v>
      </c>
      <c r="F88" s="51">
        <f t="shared" si="1"/>
        <v>61.676425351896526</v>
      </c>
      <c r="G88" s="36"/>
      <c r="H88" s="12"/>
    </row>
    <row r="89" spans="1:8" s="35" customFormat="1" ht="11.25" customHeight="1">
      <c r="A89" s="31"/>
      <c r="B89" s="21">
        <v>41051500</v>
      </c>
      <c r="C89" s="11" t="s">
        <v>230</v>
      </c>
      <c r="D89" s="51">
        <v>3528.84154</v>
      </c>
      <c r="E89" s="51">
        <v>3528.84154</v>
      </c>
      <c r="F89" s="51">
        <f t="shared" si="1"/>
        <v>100</v>
      </c>
      <c r="G89" s="36"/>
      <c r="H89" s="12"/>
    </row>
    <row r="90" spans="1:8" s="35" customFormat="1" ht="11.25" customHeight="1">
      <c r="A90" s="31"/>
      <c r="B90" s="21">
        <v>41051700</v>
      </c>
      <c r="C90" s="11" t="s">
        <v>331</v>
      </c>
      <c r="D90" s="51">
        <v>147.028</v>
      </c>
      <c r="E90" s="51">
        <v>147.028</v>
      </c>
      <c r="F90" s="51">
        <f t="shared" si="1"/>
        <v>100</v>
      </c>
      <c r="G90" s="36"/>
      <c r="H90" s="12"/>
    </row>
    <row r="91" spans="1:8" s="35" customFormat="1" ht="11.25" customHeight="1">
      <c r="A91" s="31"/>
      <c r="B91" s="21">
        <v>41055000</v>
      </c>
      <c r="C91" s="11" t="s">
        <v>312</v>
      </c>
      <c r="D91" s="51">
        <v>7657.900000000001</v>
      </c>
      <c r="E91" s="51">
        <v>7657.900000000001</v>
      </c>
      <c r="F91" s="51">
        <f t="shared" si="1"/>
        <v>100</v>
      </c>
      <c r="G91" s="36"/>
      <c r="H91" s="12"/>
    </row>
    <row r="92" spans="1:8" s="35" customFormat="1" ht="11.25" customHeight="1">
      <c r="A92" s="31"/>
      <c r="B92" s="10" t="s">
        <v>197</v>
      </c>
      <c r="C92" s="10"/>
      <c r="D92" s="52">
        <v>1635212.746</v>
      </c>
      <c r="E92" s="52">
        <v>1032826.00201</v>
      </c>
      <c r="F92" s="52">
        <f t="shared" si="1"/>
        <v>63.161567480223155</v>
      </c>
      <c r="G92" s="36"/>
      <c r="H92" s="12"/>
    </row>
    <row r="93" spans="1:8" s="35" customFormat="1" ht="11.25" customHeight="1">
      <c r="A93" s="31"/>
      <c r="B93" s="10" t="s">
        <v>41</v>
      </c>
      <c r="C93" s="10"/>
      <c r="D93" s="52">
        <v>2061951.71854</v>
      </c>
      <c r="E93" s="52">
        <v>1353089.82155</v>
      </c>
      <c r="F93" s="52">
        <f t="shared" si="1"/>
        <v>65.62179945261174</v>
      </c>
      <c r="G93" s="36"/>
      <c r="H93" s="12"/>
    </row>
    <row r="94" spans="2:6" ht="17.25" customHeight="1">
      <c r="B94" s="47" t="s">
        <v>235</v>
      </c>
      <c r="C94" s="47"/>
      <c r="D94" s="47"/>
      <c r="E94" s="47"/>
      <c r="F94" s="47"/>
    </row>
    <row r="95" ht="11.25" customHeight="1">
      <c r="F95" s="28" t="s">
        <v>42</v>
      </c>
    </row>
    <row r="96" spans="2:6" ht="28.5" customHeight="1">
      <c r="B96" s="24" t="s">
        <v>0</v>
      </c>
      <c r="C96" s="25" t="s">
        <v>236</v>
      </c>
      <c r="D96" s="23" t="s">
        <v>279</v>
      </c>
      <c r="E96" s="26" t="s">
        <v>1</v>
      </c>
      <c r="F96" s="20" t="s">
        <v>282</v>
      </c>
    </row>
    <row r="97" spans="2:6" ht="12.75">
      <c r="B97" s="21">
        <v>10000000</v>
      </c>
      <c r="C97" s="11" t="s">
        <v>2</v>
      </c>
      <c r="D97" s="53">
        <v>616</v>
      </c>
      <c r="E97" s="53">
        <v>661.70885</v>
      </c>
      <c r="F97" s="53">
        <f aca="true" t="shared" si="2" ref="F97:F134">IF(D97=0,0,E97/D97*100)</f>
        <v>107.42026785714285</v>
      </c>
    </row>
    <row r="98" spans="2:6" ht="12.75">
      <c r="B98" s="21">
        <v>19000000</v>
      </c>
      <c r="C98" s="11" t="s">
        <v>237</v>
      </c>
      <c r="D98" s="53">
        <v>616</v>
      </c>
      <c r="E98" s="53">
        <v>661.70885</v>
      </c>
      <c r="F98" s="53">
        <f t="shared" si="2"/>
        <v>107.42026785714285</v>
      </c>
    </row>
    <row r="99" spans="2:6" ht="11.25" customHeight="1">
      <c r="B99" s="21">
        <v>19010000</v>
      </c>
      <c r="C99" s="11" t="s">
        <v>238</v>
      </c>
      <c r="D99" s="53">
        <v>616</v>
      </c>
      <c r="E99" s="53">
        <v>661.70885</v>
      </c>
      <c r="F99" s="53">
        <f t="shared" si="2"/>
        <v>107.42026785714285</v>
      </c>
    </row>
    <row r="100" spans="2:6" ht="48" customHeight="1">
      <c r="B100" s="21">
        <v>19010100</v>
      </c>
      <c r="C100" s="11" t="s">
        <v>239</v>
      </c>
      <c r="D100" s="53">
        <v>511</v>
      </c>
      <c r="E100" s="53">
        <v>371.29782</v>
      </c>
      <c r="F100" s="53">
        <f t="shared" si="2"/>
        <v>72.66102152641879</v>
      </c>
    </row>
    <row r="101" spans="2:6" ht="25.5">
      <c r="B101" s="21">
        <v>19010200</v>
      </c>
      <c r="C101" s="11" t="s">
        <v>240</v>
      </c>
      <c r="D101" s="53">
        <v>32</v>
      </c>
      <c r="E101" s="53">
        <v>21.094939999999998</v>
      </c>
      <c r="F101" s="53">
        <f t="shared" si="2"/>
        <v>65.92168749999999</v>
      </c>
    </row>
    <row r="102" spans="2:6" ht="37.5" customHeight="1">
      <c r="B102" s="21">
        <v>19010300</v>
      </c>
      <c r="C102" s="11" t="s">
        <v>241</v>
      </c>
      <c r="D102" s="53">
        <v>73</v>
      </c>
      <c r="E102" s="53">
        <v>269.31609000000003</v>
      </c>
      <c r="F102" s="53">
        <f t="shared" si="2"/>
        <v>368.92615068493154</v>
      </c>
    </row>
    <row r="103" spans="2:6" ht="12" customHeight="1">
      <c r="B103" s="21">
        <v>20000000</v>
      </c>
      <c r="C103" s="11" t="s">
        <v>20</v>
      </c>
      <c r="D103" s="53">
        <v>81906.05</v>
      </c>
      <c r="E103" s="53">
        <v>31819.85338</v>
      </c>
      <c r="F103" s="53">
        <f t="shared" si="2"/>
        <v>38.84921001562155</v>
      </c>
    </row>
    <row r="104" spans="2:6" ht="14.25" customHeight="1">
      <c r="B104" s="21">
        <v>21000000</v>
      </c>
      <c r="C104" s="11" t="s">
        <v>21</v>
      </c>
      <c r="D104" s="53">
        <v>0</v>
      </c>
      <c r="E104" s="53">
        <v>4.5615</v>
      </c>
      <c r="F104" s="53">
        <f t="shared" si="2"/>
        <v>0</v>
      </c>
    </row>
    <row r="105" spans="2:6" ht="25.5">
      <c r="B105" s="21">
        <v>21110000</v>
      </c>
      <c r="C105" s="11" t="s">
        <v>299</v>
      </c>
      <c r="D105" s="53">
        <v>0</v>
      </c>
      <c r="E105" s="53">
        <v>4.5615</v>
      </c>
      <c r="F105" s="53">
        <f t="shared" si="2"/>
        <v>0</v>
      </c>
    </row>
    <row r="106" spans="2:6" ht="13.5" customHeight="1">
      <c r="B106" s="21">
        <v>24000000</v>
      </c>
      <c r="C106" s="11" t="s">
        <v>34</v>
      </c>
      <c r="D106" s="53">
        <v>1560</v>
      </c>
      <c r="E106" s="53">
        <v>5214.4316</v>
      </c>
      <c r="F106" s="53">
        <f t="shared" si="2"/>
        <v>334.25843589743585</v>
      </c>
    </row>
    <row r="107" spans="2:6" ht="12" customHeight="1">
      <c r="B107" s="21">
        <v>24060000</v>
      </c>
      <c r="C107" s="11" t="s">
        <v>22</v>
      </c>
      <c r="D107" s="53">
        <v>60</v>
      </c>
      <c r="E107" s="53">
        <v>956.93793</v>
      </c>
      <c r="F107" s="53">
        <f t="shared" si="2"/>
        <v>1594.8965500000002</v>
      </c>
    </row>
    <row r="108" spans="2:6" ht="25.5">
      <c r="B108" s="21">
        <v>24061600</v>
      </c>
      <c r="C108" s="11" t="s">
        <v>274</v>
      </c>
      <c r="D108" s="53">
        <v>60</v>
      </c>
      <c r="E108" s="53">
        <v>943.9007</v>
      </c>
      <c r="F108" s="53">
        <f t="shared" si="2"/>
        <v>1573.1678333333332</v>
      </c>
    </row>
    <row r="109" spans="2:6" ht="38.25">
      <c r="B109" s="21">
        <v>24062100</v>
      </c>
      <c r="C109" s="11" t="s">
        <v>328</v>
      </c>
      <c r="D109" s="53">
        <v>0</v>
      </c>
      <c r="E109" s="53">
        <v>13.03723</v>
      </c>
      <c r="F109" s="53">
        <f t="shared" si="2"/>
        <v>0</v>
      </c>
    </row>
    <row r="110" spans="2:6" ht="14.25" customHeight="1">
      <c r="B110" s="21">
        <v>24170000</v>
      </c>
      <c r="C110" s="11" t="s">
        <v>242</v>
      </c>
      <c r="D110" s="53">
        <v>1500</v>
      </c>
      <c r="E110" s="53">
        <v>4257.49367</v>
      </c>
      <c r="F110" s="53">
        <f t="shared" si="2"/>
        <v>283.8329113333333</v>
      </c>
    </row>
    <row r="111" spans="2:6" ht="10.5" customHeight="1">
      <c r="B111" s="21">
        <v>25000000</v>
      </c>
      <c r="C111" s="11" t="s">
        <v>243</v>
      </c>
      <c r="D111" s="53">
        <v>80346.05</v>
      </c>
      <c r="E111" s="53">
        <v>26600.86028</v>
      </c>
      <c r="F111" s="53">
        <f t="shared" si="2"/>
        <v>33.1078631494641</v>
      </c>
    </row>
    <row r="112" spans="2:6" ht="25.5">
      <c r="B112" s="21">
        <v>25010000</v>
      </c>
      <c r="C112" s="11" t="s">
        <v>244</v>
      </c>
      <c r="D112" s="53">
        <v>80346.05</v>
      </c>
      <c r="E112" s="53">
        <v>21205.84144</v>
      </c>
      <c r="F112" s="53">
        <f t="shared" si="2"/>
        <v>26.393134995435368</v>
      </c>
    </row>
    <row r="113" spans="2:6" ht="25.5">
      <c r="B113" s="21">
        <v>25010100</v>
      </c>
      <c r="C113" s="11" t="s">
        <v>245</v>
      </c>
      <c r="D113" s="53">
        <v>77764.91</v>
      </c>
      <c r="E113" s="53">
        <v>20311.77225</v>
      </c>
      <c r="F113" s="53">
        <f t="shared" si="2"/>
        <v>26.119457027597665</v>
      </c>
    </row>
    <row r="114" spans="2:6" ht="26.25" customHeight="1">
      <c r="B114" s="21">
        <v>25010200</v>
      </c>
      <c r="C114" s="11" t="s">
        <v>246</v>
      </c>
      <c r="D114" s="53">
        <v>1576.1000000000001</v>
      </c>
      <c r="E114" s="53">
        <v>468.53314</v>
      </c>
      <c r="F114" s="53">
        <f t="shared" si="2"/>
        <v>29.727373897595328</v>
      </c>
    </row>
    <row r="115" spans="2:6" ht="38.25">
      <c r="B115" s="21">
        <v>25010300</v>
      </c>
      <c r="C115" s="11" t="s">
        <v>284</v>
      </c>
      <c r="D115" s="53">
        <v>713.64</v>
      </c>
      <c r="E115" s="53">
        <v>252.00213000000002</v>
      </c>
      <c r="F115" s="53">
        <f t="shared" si="2"/>
        <v>35.312220447284346</v>
      </c>
    </row>
    <row r="116" spans="2:6" ht="25.5">
      <c r="B116" s="21">
        <v>25010400</v>
      </c>
      <c r="C116" s="11" t="s">
        <v>247</v>
      </c>
      <c r="D116" s="53">
        <v>291.40000000000003</v>
      </c>
      <c r="E116" s="53">
        <v>173.53392000000002</v>
      </c>
      <c r="F116" s="53">
        <f t="shared" si="2"/>
        <v>59.55179135209334</v>
      </c>
    </row>
    <row r="117" spans="2:6" ht="12.75">
      <c r="B117" s="21">
        <v>25020000</v>
      </c>
      <c r="C117" s="11" t="s">
        <v>248</v>
      </c>
      <c r="D117" s="53">
        <v>0</v>
      </c>
      <c r="E117" s="53">
        <v>5395.01884</v>
      </c>
      <c r="F117" s="53">
        <f t="shared" si="2"/>
        <v>0</v>
      </c>
    </row>
    <row r="118" spans="2:6" ht="12" customHeight="1">
      <c r="B118" s="21">
        <v>25020100</v>
      </c>
      <c r="C118" s="11" t="s">
        <v>249</v>
      </c>
      <c r="D118" s="53">
        <v>0</v>
      </c>
      <c r="E118" s="53">
        <v>5303.72075</v>
      </c>
      <c r="F118" s="53">
        <f t="shared" si="2"/>
        <v>0</v>
      </c>
    </row>
    <row r="119" spans="2:6" ht="48.75" customHeight="1">
      <c r="B119" s="21">
        <v>25020200</v>
      </c>
      <c r="C119" s="11" t="s">
        <v>285</v>
      </c>
      <c r="D119" s="53">
        <v>0</v>
      </c>
      <c r="E119" s="53">
        <v>91.29809</v>
      </c>
      <c r="F119" s="53">
        <f t="shared" si="2"/>
        <v>0</v>
      </c>
    </row>
    <row r="120" spans="2:6" ht="12.75">
      <c r="B120" s="21">
        <v>30000000</v>
      </c>
      <c r="C120" s="11" t="s">
        <v>250</v>
      </c>
      <c r="D120" s="53">
        <v>6950</v>
      </c>
      <c r="E120" s="53">
        <v>6254.26102</v>
      </c>
      <c r="F120" s="53">
        <f t="shared" si="2"/>
        <v>89.98936719424461</v>
      </c>
    </row>
    <row r="121" spans="2:6" ht="12" customHeight="1">
      <c r="B121" s="21">
        <v>31000000</v>
      </c>
      <c r="C121" s="11" t="s">
        <v>251</v>
      </c>
      <c r="D121" s="53">
        <v>4600</v>
      </c>
      <c r="E121" s="53">
        <v>5130</v>
      </c>
      <c r="F121" s="53">
        <f t="shared" si="2"/>
        <v>111.52173913043477</v>
      </c>
    </row>
    <row r="122" spans="2:9" ht="25.5" customHeight="1">
      <c r="B122" s="21">
        <v>31030000</v>
      </c>
      <c r="C122" s="11" t="s">
        <v>252</v>
      </c>
      <c r="D122" s="53">
        <v>4600</v>
      </c>
      <c r="E122" s="53">
        <v>5130</v>
      </c>
      <c r="F122" s="53">
        <f t="shared" si="2"/>
        <v>111.52173913043477</v>
      </c>
      <c r="I122" s="12"/>
    </row>
    <row r="123" spans="2:9" ht="13.5" customHeight="1">
      <c r="B123" s="21">
        <v>33000000</v>
      </c>
      <c r="C123" s="11" t="s">
        <v>253</v>
      </c>
      <c r="D123" s="53">
        <v>2350</v>
      </c>
      <c r="E123" s="53">
        <v>1124.2610200000001</v>
      </c>
      <c r="F123" s="53">
        <f t="shared" si="2"/>
        <v>47.84089446808511</v>
      </c>
      <c r="I123" s="12"/>
    </row>
    <row r="124" spans="2:9" ht="14.25" customHeight="1">
      <c r="B124" s="21">
        <v>33010000</v>
      </c>
      <c r="C124" s="11" t="s">
        <v>254</v>
      </c>
      <c r="D124" s="53">
        <v>2350</v>
      </c>
      <c r="E124" s="53">
        <v>1124.2610200000001</v>
      </c>
      <c r="F124" s="53">
        <f t="shared" si="2"/>
        <v>47.84089446808511</v>
      </c>
      <c r="I124" s="12"/>
    </row>
    <row r="125" spans="2:9" ht="12.75" customHeight="1">
      <c r="B125" s="21">
        <v>33010100</v>
      </c>
      <c r="C125" s="11" t="s">
        <v>255</v>
      </c>
      <c r="D125" s="53">
        <v>2250</v>
      </c>
      <c r="E125" s="53">
        <v>1124.2610200000001</v>
      </c>
      <c r="F125" s="53">
        <f t="shared" si="2"/>
        <v>49.96715644444445</v>
      </c>
      <c r="I125" s="12"/>
    </row>
    <row r="126" spans="2:9" ht="50.25" customHeight="1">
      <c r="B126" s="21">
        <v>33010200</v>
      </c>
      <c r="C126" s="11" t="s">
        <v>256</v>
      </c>
      <c r="D126" s="53">
        <v>100</v>
      </c>
      <c r="E126" s="53">
        <v>0</v>
      </c>
      <c r="F126" s="53">
        <f t="shared" si="2"/>
        <v>0</v>
      </c>
      <c r="I126" s="12"/>
    </row>
    <row r="127" spans="2:9" ht="12.75" customHeight="1">
      <c r="B127" s="21">
        <v>40000000</v>
      </c>
      <c r="C127" s="11" t="s">
        <v>35</v>
      </c>
      <c r="D127" s="53">
        <v>415</v>
      </c>
      <c r="E127" s="53">
        <v>0</v>
      </c>
      <c r="F127" s="53">
        <f t="shared" si="2"/>
        <v>0</v>
      </c>
      <c r="I127" s="12"/>
    </row>
    <row r="128" spans="2:9" s="22" customFormat="1" ht="12" customHeight="1">
      <c r="B128" s="21">
        <v>41000000</v>
      </c>
      <c r="C128" s="11" t="s">
        <v>36</v>
      </c>
      <c r="D128" s="53">
        <v>415</v>
      </c>
      <c r="E128" s="53">
        <v>0</v>
      </c>
      <c r="F128" s="53">
        <f t="shared" si="2"/>
        <v>0</v>
      </c>
      <c r="G128" s="36"/>
      <c r="H128" s="12"/>
      <c r="I128" s="12"/>
    </row>
    <row r="129" spans="2:9" s="35" customFormat="1" ht="11.25" customHeight="1">
      <c r="B129" s="21">
        <v>41050000</v>
      </c>
      <c r="C129" s="11" t="s">
        <v>39</v>
      </c>
      <c r="D129" s="53">
        <v>415</v>
      </c>
      <c r="E129" s="53">
        <v>0</v>
      </c>
      <c r="F129" s="53">
        <f t="shared" si="2"/>
        <v>0</v>
      </c>
      <c r="G129" s="36"/>
      <c r="H129" s="12"/>
      <c r="I129" s="12"/>
    </row>
    <row r="130" spans="2:9" s="22" customFormat="1" ht="13.5" customHeight="1">
      <c r="B130" s="21">
        <v>41053900</v>
      </c>
      <c r="C130" s="11" t="s">
        <v>193</v>
      </c>
      <c r="D130" s="53">
        <v>415</v>
      </c>
      <c r="E130" s="53">
        <v>0</v>
      </c>
      <c r="F130" s="53">
        <f t="shared" si="2"/>
        <v>0</v>
      </c>
      <c r="G130" s="36"/>
      <c r="H130" s="12"/>
      <c r="I130" s="12"/>
    </row>
    <row r="131" spans="2:9" s="35" customFormat="1" ht="13.5" customHeight="1">
      <c r="B131" s="21">
        <v>50000000</v>
      </c>
      <c r="C131" s="11" t="s">
        <v>257</v>
      </c>
      <c r="D131" s="53">
        <v>267.7</v>
      </c>
      <c r="E131" s="53">
        <v>183.03589000000002</v>
      </c>
      <c r="F131" s="53">
        <f t="shared" si="2"/>
        <v>68.37351139335077</v>
      </c>
      <c r="G131" s="36"/>
      <c r="H131" s="12"/>
      <c r="I131" s="12"/>
    </row>
    <row r="132" spans="2:9" s="35" customFormat="1" ht="23.25" customHeight="1">
      <c r="B132" s="21">
        <v>50110000</v>
      </c>
      <c r="C132" s="11" t="s">
        <v>258</v>
      </c>
      <c r="D132" s="53">
        <v>267.7</v>
      </c>
      <c r="E132" s="53">
        <v>183.03589000000002</v>
      </c>
      <c r="F132" s="53">
        <f t="shared" si="2"/>
        <v>68.37351139335077</v>
      </c>
      <c r="G132" s="36"/>
      <c r="H132" s="12"/>
      <c r="I132" s="12"/>
    </row>
    <row r="133" spans="2:9" s="35" customFormat="1" ht="18" customHeight="1">
      <c r="B133" s="10" t="s">
        <v>197</v>
      </c>
      <c r="C133" s="10"/>
      <c r="D133" s="54">
        <v>89739.75</v>
      </c>
      <c r="E133" s="54">
        <v>38918.85914</v>
      </c>
      <c r="F133" s="54">
        <f t="shared" si="2"/>
        <v>43.36858431185735</v>
      </c>
      <c r="G133" s="36"/>
      <c r="H133" s="12"/>
      <c r="I133" s="12"/>
    </row>
    <row r="134" spans="2:9" s="35" customFormat="1" ht="18" customHeight="1">
      <c r="B134" s="10" t="s">
        <v>41</v>
      </c>
      <c r="C134" s="10"/>
      <c r="D134" s="54">
        <v>90154.75</v>
      </c>
      <c r="E134" s="54">
        <v>38918.85914</v>
      </c>
      <c r="F134" s="54">
        <f t="shared" si="2"/>
        <v>43.16895021061009</v>
      </c>
      <c r="G134" s="36"/>
      <c r="H134" s="12"/>
      <c r="I134" s="12"/>
    </row>
    <row r="135" spans="3:9" ht="18" customHeight="1">
      <c r="C135" s="50" t="s">
        <v>281</v>
      </c>
      <c r="D135" s="50"/>
      <c r="E135" s="50"/>
      <c r="F135" s="50"/>
      <c r="I135" s="12"/>
    </row>
    <row r="136" spans="2:6" ht="14.25" customHeight="1">
      <c r="B136" s="49" t="s">
        <v>283</v>
      </c>
      <c r="C136" s="49"/>
      <c r="D136" s="49"/>
      <c r="E136" s="49"/>
      <c r="F136" s="49"/>
    </row>
    <row r="137" ht="10.5" customHeight="1">
      <c r="F137" s="27" t="s">
        <v>42</v>
      </c>
    </row>
    <row r="138" spans="2:6" ht="51">
      <c r="B138" s="1" t="s">
        <v>0</v>
      </c>
      <c r="C138" s="1" t="s">
        <v>44</v>
      </c>
      <c r="D138" s="1" t="s">
        <v>45</v>
      </c>
      <c r="E138" s="1" t="s">
        <v>46</v>
      </c>
      <c r="F138" s="20" t="s">
        <v>282</v>
      </c>
    </row>
    <row r="139" spans="2:19" ht="12.75">
      <c r="B139" s="32" t="s">
        <v>47</v>
      </c>
      <c r="C139" s="33" t="s">
        <v>48</v>
      </c>
      <c r="D139" s="34">
        <v>120322.76500000001</v>
      </c>
      <c r="E139" s="34">
        <v>75245.29551</v>
      </c>
      <c r="F139" s="34">
        <f aca="true" t="shared" si="3" ref="F139:F202">IF(D139=0,0,(E139/D139)*100)</f>
        <v>62.536208763154654</v>
      </c>
      <c r="G139" s="38">
        <v>55735.8</v>
      </c>
      <c r="I139" s="22"/>
      <c r="J139" s="22"/>
      <c r="K139" s="22"/>
      <c r="L139" s="22"/>
      <c r="S139" s="31"/>
    </row>
    <row r="140" spans="2:12" ht="45.75" customHeight="1">
      <c r="B140" s="29" t="s">
        <v>49</v>
      </c>
      <c r="C140" s="30" t="s">
        <v>50</v>
      </c>
      <c r="D140" s="55">
        <v>44746.100000000006</v>
      </c>
      <c r="E140" s="55">
        <v>28796.21441</v>
      </c>
      <c r="F140" s="55">
        <f t="shared" si="3"/>
        <v>64.35469104570006</v>
      </c>
      <c r="G140" s="36">
        <f>E93+E134</f>
        <v>1392008.68069</v>
      </c>
      <c r="I140" s="22"/>
      <c r="J140" s="22"/>
      <c r="K140" s="22"/>
      <c r="L140" s="22"/>
    </row>
    <row r="141" spans="2:12" ht="30" customHeight="1">
      <c r="B141" s="29" t="s">
        <v>51</v>
      </c>
      <c r="C141" s="30" t="s">
        <v>52</v>
      </c>
      <c r="D141" s="55">
        <v>74299.35</v>
      </c>
      <c r="E141" s="55">
        <v>46114.80353</v>
      </c>
      <c r="F141" s="55">
        <f t="shared" si="3"/>
        <v>62.0662274030661</v>
      </c>
      <c r="I141" s="22"/>
      <c r="J141" s="22"/>
      <c r="K141" s="22"/>
      <c r="L141" s="22"/>
    </row>
    <row r="142" spans="2:12" ht="12.75">
      <c r="B142" s="29" t="s">
        <v>53</v>
      </c>
      <c r="C142" s="30" t="s">
        <v>54</v>
      </c>
      <c r="D142" s="55">
        <v>1277.315</v>
      </c>
      <c r="E142" s="55">
        <v>334.27756999999997</v>
      </c>
      <c r="F142" s="55">
        <f t="shared" si="3"/>
        <v>26.170331515718516</v>
      </c>
      <c r="G142" s="36">
        <f>E227+E288</f>
        <v>1347314.30956</v>
      </c>
      <c r="I142" s="22"/>
      <c r="J142" s="22"/>
      <c r="K142" s="22"/>
      <c r="L142" s="22"/>
    </row>
    <row r="143" spans="2:8" s="44" customFormat="1" ht="12.75">
      <c r="B143" s="32" t="s">
        <v>55</v>
      </c>
      <c r="C143" s="33" t="s">
        <v>56</v>
      </c>
      <c r="D143" s="34">
        <v>925123.5071899999</v>
      </c>
      <c r="E143" s="34">
        <v>573087.0879499996</v>
      </c>
      <c r="F143" s="34">
        <f t="shared" si="3"/>
        <v>61.94708960436135</v>
      </c>
      <c r="G143" s="42"/>
      <c r="H143" s="43"/>
    </row>
    <row r="144" spans="2:8" s="44" customFormat="1" ht="15" customHeight="1">
      <c r="B144" s="29" t="s">
        <v>57</v>
      </c>
      <c r="C144" s="30" t="s">
        <v>58</v>
      </c>
      <c r="D144" s="55">
        <v>262572.469</v>
      </c>
      <c r="E144" s="55">
        <v>157248.3264</v>
      </c>
      <c r="F144" s="55">
        <f t="shared" si="3"/>
        <v>59.887591033011155</v>
      </c>
      <c r="G144" s="42"/>
      <c r="H144" s="43"/>
    </row>
    <row r="145" spans="2:8" s="44" customFormat="1" ht="38.25" customHeight="1">
      <c r="B145" s="29" t="s">
        <v>59</v>
      </c>
      <c r="C145" s="30" t="s">
        <v>286</v>
      </c>
      <c r="D145" s="55">
        <v>477792.65747999994</v>
      </c>
      <c r="E145" s="55">
        <v>296051.6379699999</v>
      </c>
      <c r="F145" s="55">
        <f t="shared" si="3"/>
        <v>61.96236659044775</v>
      </c>
      <c r="G145" s="42">
        <f>G139+G140-G142-E111-G147+5000</f>
        <v>77972.01085000015</v>
      </c>
      <c r="H145" s="43"/>
    </row>
    <row r="146" spans="2:12" ht="15.75" customHeight="1">
      <c r="B146" s="29" t="s">
        <v>60</v>
      </c>
      <c r="C146" s="30" t="s">
        <v>287</v>
      </c>
      <c r="D146" s="55">
        <v>19472.388</v>
      </c>
      <c r="E146" s="55">
        <v>12361.905620000001</v>
      </c>
      <c r="F146" s="55">
        <f t="shared" si="3"/>
        <v>63.48428153752894</v>
      </c>
      <c r="I146" s="22"/>
      <c r="J146" s="22"/>
      <c r="K146" s="22"/>
      <c r="L146" s="22"/>
    </row>
    <row r="147" spans="2:12" ht="24.75" customHeight="1">
      <c r="B147" s="29" t="s">
        <v>61</v>
      </c>
      <c r="C147" s="30" t="s">
        <v>231</v>
      </c>
      <c r="D147" s="55">
        <v>3308.9</v>
      </c>
      <c r="E147" s="55">
        <v>1777.4443800000001</v>
      </c>
      <c r="F147" s="55">
        <f t="shared" si="3"/>
        <v>53.71707757865152</v>
      </c>
      <c r="G147" s="36">
        <f>220.3+637</f>
        <v>857.3</v>
      </c>
      <c r="I147" s="22"/>
      <c r="J147" s="22"/>
      <c r="K147" s="22"/>
      <c r="L147" s="22"/>
    </row>
    <row r="148" spans="2:12" ht="37.5" customHeight="1">
      <c r="B148" s="29" t="s">
        <v>62</v>
      </c>
      <c r="C148" s="30" t="s">
        <v>288</v>
      </c>
      <c r="D148" s="55">
        <v>0</v>
      </c>
      <c r="E148" s="55">
        <v>0</v>
      </c>
      <c r="F148" s="55">
        <f t="shared" si="3"/>
        <v>0</v>
      </c>
      <c r="I148" s="22"/>
      <c r="J148" s="22"/>
      <c r="K148" s="22"/>
      <c r="L148" s="22"/>
    </row>
    <row r="149" spans="2:12" ht="25.5" customHeight="1">
      <c r="B149" s="29" t="s">
        <v>63</v>
      </c>
      <c r="C149" s="30" t="s">
        <v>289</v>
      </c>
      <c r="D149" s="55">
        <v>31121.29</v>
      </c>
      <c r="E149" s="55">
        <v>18821.063329999994</v>
      </c>
      <c r="F149" s="55">
        <f t="shared" si="3"/>
        <v>60.47648837821309</v>
      </c>
      <c r="I149" s="22"/>
      <c r="J149" s="22"/>
      <c r="K149" s="22"/>
      <c r="L149" s="22"/>
    </row>
    <row r="150" spans="2:12" ht="15" customHeight="1">
      <c r="B150" s="29" t="s">
        <v>64</v>
      </c>
      <c r="C150" s="30" t="s">
        <v>290</v>
      </c>
      <c r="D150" s="55">
        <v>40721.3</v>
      </c>
      <c r="E150" s="55">
        <v>26432.1662</v>
      </c>
      <c r="F150" s="55">
        <f t="shared" si="3"/>
        <v>64.90992723709704</v>
      </c>
      <c r="I150" s="22"/>
      <c r="J150" s="22"/>
      <c r="K150" s="22"/>
      <c r="L150" s="22"/>
    </row>
    <row r="151" spans="2:12" ht="27" customHeight="1">
      <c r="B151" s="29" t="s">
        <v>65</v>
      </c>
      <c r="C151" s="30" t="s">
        <v>291</v>
      </c>
      <c r="D151" s="55">
        <v>73468.56619000001</v>
      </c>
      <c r="E151" s="55">
        <v>49842.56397</v>
      </c>
      <c r="F151" s="55">
        <f t="shared" si="3"/>
        <v>67.84202626345007</v>
      </c>
      <c r="I151" s="22"/>
      <c r="J151" s="22"/>
      <c r="K151" s="22"/>
      <c r="L151" s="22"/>
    </row>
    <row r="152" spans="2:12" ht="12.75">
      <c r="B152" s="29" t="s">
        <v>313</v>
      </c>
      <c r="C152" s="30" t="s">
        <v>314</v>
      </c>
      <c r="D152" s="55">
        <v>23.22052</v>
      </c>
      <c r="E152" s="55">
        <v>23.22052</v>
      </c>
      <c r="F152" s="55">
        <f t="shared" si="3"/>
        <v>100</v>
      </c>
      <c r="I152" s="22"/>
      <c r="J152" s="22"/>
      <c r="K152" s="22"/>
      <c r="L152" s="22"/>
    </row>
    <row r="153" spans="2:12" ht="11.25" customHeight="1">
      <c r="B153" s="29" t="s">
        <v>66</v>
      </c>
      <c r="C153" s="30" t="s">
        <v>292</v>
      </c>
      <c r="D153" s="55">
        <v>2688.945</v>
      </c>
      <c r="E153" s="55">
        <v>1472.59807</v>
      </c>
      <c r="F153" s="55">
        <f t="shared" si="3"/>
        <v>54.76490110433646</v>
      </c>
      <c r="I153" s="22"/>
      <c r="J153" s="22"/>
      <c r="K153" s="22"/>
      <c r="L153" s="22"/>
    </row>
    <row r="154" spans="2:6" ht="15" customHeight="1">
      <c r="B154" s="29" t="s">
        <v>67</v>
      </c>
      <c r="C154" s="30" t="s">
        <v>68</v>
      </c>
      <c r="D154" s="55">
        <v>8511.914</v>
      </c>
      <c r="E154" s="55">
        <v>5551.973480000001</v>
      </c>
      <c r="F154" s="55">
        <f t="shared" si="3"/>
        <v>65.2259113520179</v>
      </c>
    </row>
    <row r="155" spans="2:6" ht="12.75" customHeight="1">
      <c r="B155" s="29" t="s">
        <v>69</v>
      </c>
      <c r="C155" s="30" t="s">
        <v>70</v>
      </c>
      <c r="D155" s="55">
        <v>76.02</v>
      </c>
      <c r="E155" s="55">
        <v>47.06</v>
      </c>
      <c r="F155" s="55">
        <f t="shared" si="3"/>
        <v>61.904761904761905</v>
      </c>
    </row>
    <row r="156" spans="2:6" ht="12.75">
      <c r="B156" s="29" t="s">
        <v>272</v>
      </c>
      <c r="C156" s="30" t="s">
        <v>273</v>
      </c>
      <c r="D156" s="55">
        <v>5365.837</v>
      </c>
      <c r="E156" s="55">
        <v>3457.1280100000004</v>
      </c>
      <c r="F156" s="55">
        <f t="shared" si="3"/>
        <v>64.42849475300872</v>
      </c>
    </row>
    <row r="157" spans="2:6" ht="12.75" customHeight="1">
      <c r="B157" s="32" t="s">
        <v>71</v>
      </c>
      <c r="C157" s="33" t="s">
        <v>72</v>
      </c>
      <c r="D157" s="34">
        <v>111690.38324000001</v>
      </c>
      <c r="E157" s="34">
        <v>105794.69321000001</v>
      </c>
      <c r="F157" s="34">
        <f t="shared" si="3"/>
        <v>94.7213986925523</v>
      </c>
    </row>
    <row r="158" spans="2:6" ht="12.75">
      <c r="B158" s="29" t="s">
        <v>73</v>
      </c>
      <c r="C158" s="30" t="s">
        <v>74</v>
      </c>
      <c r="D158" s="55">
        <v>60305.16454</v>
      </c>
      <c r="E158" s="55">
        <v>57817.56446</v>
      </c>
      <c r="F158" s="55">
        <f t="shared" si="3"/>
        <v>95.87498003035878</v>
      </c>
    </row>
    <row r="159" spans="2:6" ht="18.75" customHeight="1">
      <c r="B159" s="29" t="s">
        <v>75</v>
      </c>
      <c r="C159" s="30" t="s">
        <v>76</v>
      </c>
      <c r="D159" s="55">
        <v>1946.69168</v>
      </c>
      <c r="E159" s="55">
        <v>1925.88225</v>
      </c>
      <c r="F159" s="55">
        <f t="shared" si="3"/>
        <v>98.93103616695996</v>
      </c>
    </row>
    <row r="160" spans="2:6" ht="17.25" customHeight="1">
      <c r="B160" s="29" t="s">
        <v>77</v>
      </c>
      <c r="C160" s="30" t="s">
        <v>78</v>
      </c>
      <c r="D160" s="55">
        <v>13161.5</v>
      </c>
      <c r="E160" s="55">
        <v>13120.48024</v>
      </c>
      <c r="F160" s="55">
        <f t="shared" si="3"/>
        <v>99.68833522014968</v>
      </c>
    </row>
    <row r="161" spans="2:6" ht="27" customHeight="1">
      <c r="B161" s="29" t="s">
        <v>79</v>
      </c>
      <c r="C161" s="30" t="s">
        <v>80</v>
      </c>
      <c r="D161" s="55">
        <v>19177.62545</v>
      </c>
      <c r="E161" s="55">
        <v>17830.053239999997</v>
      </c>
      <c r="F161" s="55">
        <f t="shared" si="3"/>
        <v>92.97320612756049</v>
      </c>
    </row>
    <row r="162" spans="2:6" ht="12.75">
      <c r="B162" s="29" t="s">
        <v>81</v>
      </c>
      <c r="C162" s="30" t="s">
        <v>82</v>
      </c>
      <c r="D162" s="55">
        <v>6260.82946</v>
      </c>
      <c r="E162" s="55">
        <v>5973.570739999999</v>
      </c>
      <c r="F162" s="55">
        <f t="shared" si="3"/>
        <v>95.41181049834888</v>
      </c>
    </row>
    <row r="163" spans="2:6" ht="25.5">
      <c r="B163" s="29" t="s">
        <v>83</v>
      </c>
      <c r="C163" s="30" t="s">
        <v>84</v>
      </c>
      <c r="D163" s="55">
        <v>2214.7000000000003</v>
      </c>
      <c r="E163" s="55">
        <v>1833.01272</v>
      </c>
      <c r="F163" s="55">
        <f t="shared" si="3"/>
        <v>82.76573441098117</v>
      </c>
    </row>
    <row r="164" spans="2:6" ht="28.5" customHeight="1">
      <c r="B164" s="29" t="s">
        <v>85</v>
      </c>
      <c r="C164" s="30" t="s">
        <v>86</v>
      </c>
      <c r="D164" s="55">
        <v>133.5</v>
      </c>
      <c r="E164" s="55">
        <v>100.96428</v>
      </c>
      <c r="F164" s="55">
        <f t="shared" si="3"/>
        <v>75.62867415730338</v>
      </c>
    </row>
    <row r="165" spans="2:6" ht="24.75" customHeight="1">
      <c r="B165" s="29" t="s">
        <v>87</v>
      </c>
      <c r="C165" s="30" t="s">
        <v>88</v>
      </c>
      <c r="D165" s="55">
        <v>7432.37211</v>
      </c>
      <c r="E165" s="55">
        <v>6492.972110000001</v>
      </c>
      <c r="F165" s="55">
        <f t="shared" si="3"/>
        <v>87.36069741804143</v>
      </c>
    </row>
    <row r="166" spans="2:6" ht="15.75" customHeight="1">
      <c r="B166" s="29" t="s">
        <v>89</v>
      </c>
      <c r="C166" s="30" t="s">
        <v>90</v>
      </c>
      <c r="D166" s="55">
        <v>1058</v>
      </c>
      <c r="E166" s="55">
        <v>700.19317</v>
      </c>
      <c r="F166" s="55">
        <f t="shared" si="3"/>
        <v>66.18082892249527</v>
      </c>
    </row>
    <row r="167" spans="2:6" ht="12.75">
      <c r="B167" s="32" t="s">
        <v>91</v>
      </c>
      <c r="C167" s="33" t="s">
        <v>92</v>
      </c>
      <c r="D167" s="34">
        <v>111637.16299999999</v>
      </c>
      <c r="E167" s="34">
        <v>52088.950899999996</v>
      </c>
      <c r="F167" s="34">
        <f t="shared" si="3"/>
        <v>46.65914960594261</v>
      </c>
    </row>
    <row r="168" spans="2:8" ht="12.75" customHeight="1">
      <c r="B168" s="29" t="s">
        <v>93</v>
      </c>
      <c r="C168" s="30" t="s">
        <v>94</v>
      </c>
      <c r="D168" s="55">
        <v>39.863</v>
      </c>
      <c r="E168" s="55">
        <v>13.51979</v>
      </c>
      <c r="F168" s="55">
        <f t="shared" si="3"/>
        <v>33.91563605348318</v>
      </c>
      <c r="G168" s="41"/>
      <c r="H168"/>
    </row>
    <row r="169" spans="2:8" ht="15" customHeight="1">
      <c r="B169" s="29" t="s">
        <v>95</v>
      </c>
      <c r="C169" s="30" t="s">
        <v>96</v>
      </c>
      <c r="D169" s="55">
        <v>37966</v>
      </c>
      <c r="E169" s="55">
        <v>14953.605800000001</v>
      </c>
      <c r="F169" s="55">
        <f t="shared" si="3"/>
        <v>39.386835062951064</v>
      </c>
      <c r="G169" s="41"/>
      <c r="H169"/>
    </row>
    <row r="170" spans="2:8" ht="25.5">
      <c r="B170" s="29" t="s">
        <v>97</v>
      </c>
      <c r="C170" s="30" t="s">
        <v>98</v>
      </c>
      <c r="D170" s="55">
        <v>39157.1</v>
      </c>
      <c r="E170" s="55">
        <v>16859.96575</v>
      </c>
      <c r="F170" s="55">
        <f t="shared" si="3"/>
        <v>43.05723802324483</v>
      </c>
      <c r="G170" s="41"/>
      <c r="H170"/>
    </row>
    <row r="171" spans="2:8" ht="14.25" customHeight="1">
      <c r="B171" s="29" t="s">
        <v>99</v>
      </c>
      <c r="C171" s="30" t="s">
        <v>232</v>
      </c>
      <c r="D171" s="55">
        <v>1482.6999999999998</v>
      </c>
      <c r="E171" s="55">
        <v>937.3190500000001</v>
      </c>
      <c r="F171" s="55">
        <f t="shared" si="3"/>
        <v>63.2170398597154</v>
      </c>
      <c r="G171" s="41"/>
      <c r="H171"/>
    </row>
    <row r="172" spans="2:8" ht="16.5" customHeight="1">
      <c r="B172" s="29" t="s">
        <v>100</v>
      </c>
      <c r="C172" s="30" t="s">
        <v>101</v>
      </c>
      <c r="D172" s="55">
        <v>222.7</v>
      </c>
      <c r="E172" s="55">
        <v>70.94729000000001</v>
      </c>
      <c r="F172" s="55">
        <f t="shared" si="3"/>
        <v>31.857786259541992</v>
      </c>
      <c r="G172" s="41"/>
      <c r="H172"/>
    </row>
    <row r="173" spans="2:8" ht="25.5" customHeight="1">
      <c r="B173" s="29" t="s">
        <v>102</v>
      </c>
      <c r="C173" s="30" t="s">
        <v>103</v>
      </c>
      <c r="D173" s="55">
        <v>8823.000000000002</v>
      </c>
      <c r="E173" s="55">
        <v>5668.85317</v>
      </c>
      <c r="F173" s="55">
        <f t="shared" si="3"/>
        <v>64.25085764479202</v>
      </c>
      <c r="G173" s="41"/>
      <c r="H173"/>
    </row>
    <row r="174" spans="2:8" ht="14.25" customHeight="1">
      <c r="B174" s="29" t="s">
        <v>104</v>
      </c>
      <c r="C174" s="30" t="s">
        <v>105</v>
      </c>
      <c r="D174" s="55">
        <v>4998.000000000001</v>
      </c>
      <c r="E174" s="55">
        <v>2953.2970400000004</v>
      </c>
      <c r="F174" s="55">
        <f t="shared" si="3"/>
        <v>59.08957663065226</v>
      </c>
      <c r="G174" s="41"/>
      <c r="H174"/>
    </row>
    <row r="175" spans="2:8" ht="13.5" customHeight="1">
      <c r="B175" s="29" t="s">
        <v>106</v>
      </c>
      <c r="C175" s="30" t="s">
        <v>107</v>
      </c>
      <c r="D175" s="55">
        <v>174.5</v>
      </c>
      <c r="E175" s="55">
        <v>42.30668</v>
      </c>
      <c r="F175" s="55">
        <f t="shared" si="3"/>
        <v>24.24451575931232</v>
      </c>
      <c r="G175" s="41"/>
      <c r="H175"/>
    </row>
    <row r="176" spans="2:8" ht="38.25" customHeight="1">
      <c r="B176" s="29" t="s">
        <v>108</v>
      </c>
      <c r="C176" s="30" t="s">
        <v>109</v>
      </c>
      <c r="D176" s="55">
        <v>643</v>
      </c>
      <c r="E176" s="55">
        <v>640.08</v>
      </c>
      <c r="F176" s="55">
        <f t="shared" si="3"/>
        <v>99.54587869362365</v>
      </c>
      <c r="G176" s="41"/>
      <c r="H176"/>
    </row>
    <row r="177" spans="2:8" ht="12.75" customHeight="1">
      <c r="B177" s="29" t="s">
        <v>110</v>
      </c>
      <c r="C177" s="30" t="s">
        <v>111</v>
      </c>
      <c r="D177" s="55">
        <v>0</v>
      </c>
      <c r="E177" s="55">
        <v>0</v>
      </c>
      <c r="F177" s="55">
        <f t="shared" si="3"/>
        <v>0</v>
      </c>
      <c r="G177" s="41"/>
      <c r="H177"/>
    </row>
    <row r="178" spans="2:8" ht="14.25" customHeight="1">
      <c r="B178" s="29" t="s">
        <v>112</v>
      </c>
      <c r="C178" s="30" t="s">
        <v>113</v>
      </c>
      <c r="D178" s="55">
        <v>504.6</v>
      </c>
      <c r="E178" s="55">
        <v>398.925</v>
      </c>
      <c r="F178" s="55">
        <f t="shared" si="3"/>
        <v>79.0576694411415</v>
      </c>
      <c r="G178" s="41"/>
      <c r="H178"/>
    </row>
    <row r="179" spans="2:8" ht="39" customHeight="1">
      <c r="B179" s="29" t="s">
        <v>114</v>
      </c>
      <c r="C179" s="30" t="s">
        <v>115</v>
      </c>
      <c r="D179" s="55">
        <v>320</v>
      </c>
      <c r="E179" s="55">
        <v>0</v>
      </c>
      <c r="F179" s="55">
        <f t="shared" si="3"/>
        <v>0</v>
      </c>
      <c r="G179" s="41"/>
      <c r="H179"/>
    </row>
    <row r="180" spans="2:8" ht="16.5" customHeight="1">
      <c r="B180" s="29" t="s">
        <v>116</v>
      </c>
      <c r="C180" s="30" t="s">
        <v>117</v>
      </c>
      <c r="D180" s="55">
        <v>1137.7</v>
      </c>
      <c r="E180" s="55">
        <v>151.37894</v>
      </c>
      <c r="F180" s="55">
        <f t="shared" si="3"/>
        <v>13.30569921771996</v>
      </c>
      <c r="G180" s="41"/>
      <c r="H180"/>
    </row>
    <row r="181" spans="2:8" ht="24.75" customHeight="1">
      <c r="B181" s="29" t="s">
        <v>118</v>
      </c>
      <c r="C181" s="30" t="s">
        <v>119</v>
      </c>
      <c r="D181" s="55">
        <v>1843.8000000000002</v>
      </c>
      <c r="E181" s="55">
        <v>1109.6652000000001</v>
      </c>
      <c r="F181" s="55">
        <f t="shared" si="3"/>
        <v>60.18359908883827</v>
      </c>
      <c r="G181" s="41"/>
      <c r="H181"/>
    </row>
    <row r="182" spans="2:8" ht="25.5">
      <c r="B182" s="29" t="s">
        <v>120</v>
      </c>
      <c r="C182" s="30" t="s">
        <v>121</v>
      </c>
      <c r="D182" s="55">
        <v>14324.2</v>
      </c>
      <c r="E182" s="55">
        <v>8289.08719</v>
      </c>
      <c r="F182" s="55">
        <f t="shared" si="3"/>
        <v>57.86771470658047</v>
      </c>
      <c r="G182" s="41"/>
      <c r="H182"/>
    </row>
    <row r="183" spans="2:8" ht="12.75">
      <c r="B183" s="32" t="s">
        <v>122</v>
      </c>
      <c r="C183" s="33" t="s">
        <v>123</v>
      </c>
      <c r="D183" s="34">
        <v>25215.399999999994</v>
      </c>
      <c r="E183" s="34">
        <v>14850.11325</v>
      </c>
      <c r="F183" s="34">
        <f t="shared" si="3"/>
        <v>58.89303064793738</v>
      </c>
      <c r="G183" s="41"/>
      <c r="H183"/>
    </row>
    <row r="184" spans="2:8" ht="12.75">
      <c r="B184" s="29" t="s">
        <v>124</v>
      </c>
      <c r="C184" s="30" t="s">
        <v>125</v>
      </c>
      <c r="D184" s="55">
        <v>11627.000000000002</v>
      </c>
      <c r="E184" s="55">
        <v>7610.26744</v>
      </c>
      <c r="F184" s="55">
        <f t="shared" si="3"/>
        <v>65.45340534961726</v>
      </c>
      <c r="G184" s="41"/>
      <c r="H184"/>
    </row>
    <row r="185" spans="2:8" ht="12.75">
      <c r="B185" s="29" t="s">
        <v>126</v>
      </c>
      <c r="C185" s="30" t="s">
        <v>127</v>
      </c>
      <c r="D185" s="55">
        <v>2853.3</v>
      </c>
      <c r="E185" s="55">
        <v>1646.8228100000001</v>
      </c>
      <c r="F185" s="55">
        <f t="shared" si="3"/>
        <v>57.716426944240006</v>
      </c>
      <c r="G185" s="41"/>
      <c r="H185"/>
    </row>
    <row r="186" spans="2:8" ht="25.5">
      <c r="B186" s="29" t="s">
        <v>128</v>
      </c>
      <c r="C186" s="30" t="s">
        <v>129</v>
      </c>
      <c r="D186" s="55">
        <v>7521.200000000001</v>
      </c>
      <c r="E186" s="55">
        <v>4283.035779999999</v>
      </c>
      <c r="F186" s="55">
        <f t="shared" si="3"/>
        <v>56.946175876189955</v>
      </c>
      <c r="G186" s="41"/>
      <c r="H186"/>
    </row>
    <row r="187" spans="2:8" ht="25.5">
      <c r="B187" s="29" t="s">
        <v>130</v>
      </c>
      <c r="C187" s="30" t="s">
        <v>131</v>
      </c>
      <c r="D187" s="55">
        <v>1713.8999999999996</v>
      </c>
      <c r="E187" s="55">
        <v>1016.76075</v>
      </c>
      <c r="F187" s="55">
        <f t="shared" si="3"/>
        <v>59.32439173814109</v>
      </c>
      <c r="G187" s="41"/>
      <c r="H187"/>
    </row>
    <row r="188" spans="2:8" ht="12.75">
      <c r="B188" s="29" t="s">
        <v>132</v>
      </c>
      <c r="C188" s="30" t="s">
        <v>133</v>
      </c>
      <c r="D188" s="55">
        <v>1500</v>
      </c>
      <c r="E188" s="55">
        <v>293.22647</v>
      </c>
      <c r="F188" s="55">
        <f t="shared" si="3"/>
        <v>19.548431333333333</v>
      </c>
      <c r="G188" s="41"/>
      <c r="H188"/>
    </row>
    <row r="189" spans="2:8" ht="15.75" customHeight="1">
      <c r="B189" s="32" t="s">
        <v>134</v>
      </c>
      <c r="C189" s="33" t="s">
        <v>135</v>
      </c>
      <c r="D189" s="34">
        <v>26058.600000000002</v>
      </c>
      <c r="E189" s="34">
        <v>16558.45219</v>
      </c>
      <c r="F189" s="34">
        <f t="shared" si="3"/>
        <v>63.54313811946919</v>
      </c>
      <c r="G189" s="41"/>
      <c r="H189"/>
    </row>
    <row r="190" spans="2:8" ht="25.5">
      <c r="B190" s="29" t="s">
        <v>136</v>
      </c>
      <c r="C190" s="30" t="s">
        <v>137</v>
      </c>
      <c r="D190" s="55">
        <v>1487</v>
      </c>
      <c r="E190" s="55">
        <v>875.5179800000001</v>
      </c>
      <c r="F190" s="55">
        <f t="shared" si="3"/>
        <v>58.878142568930734</v>
      </c>
      <c r="G190" s="41"/>
      <c r="H190"/>
    </row>
    <row r="191" spans="2:8" ht="25.5">
      <c r="B191" s="29" t="s">
        <v>138</v>
      </c>
      <c r="C191" s="30" t="s">
        <v>139</v>
      </c>
      <c r="D191" s="55">
        <v>248</v>
      </c>
      <c r="E191" s="55">
        <v>123.50289</v>
      </c>
      <c r="F191" s="55">
        <f t="shared" si="3"/>
        <v>49.79955241935484</v>
      </c>
      <c r="G191" s="41"/>
      <c r="H191"/>
    </row>
    <row r="192" spans="2:8" ht="25.5">
      <c r="B192" s="29" t="s">
        <v>140</v>
      </c>
      <c r="C192" s="30" t="s">
        <v>141</v>
      </c>
      <c r="D192" s="55">
        <v>24178.600000000002</v>
      </c>
      <c r="E192" s="55">
        <v>15460.380320000002</v>
      </c>
      <c r="F192" s="55">
        <f t="shared" si="3"/>
        <v>63.94241320837435</v>
      </c>
      <c r="G192" s="41"/>
      <c r="H192"/>
    </row>
    <row r="193" spans="2:8" ht="12.75">
      <c r="B193" s="29" t="s">
        <v>233</v>
      </c>
      <c r="C193" s="30" t="s">
        <v>234</v>
      </c>
      <c r="D193" s="55">
        <v>100</v>
      </c>
      <c r="E193" s="55">
        <v>99.051</v>
      </c>
      <c r="F193" s="55">
        <f t="shared" si="3"/>
        <v>99.051</v>
      </c>
      <c r="G193" s="41"/>
      <c r="H193"/>
    </row>
    <row r="194" spans="2:8" ht="25.5">
      <c r="B194" s="29" t="s">
        <v>142</v>
      </c>
      <c r="C194" s="30" t="s">
        <v>143</v>
      </c>
      <c r="D194" s="55">
        <v>45</v>
      </c>
      <c r="E194" s="55">
        <v>0</v>
      </c>
      <c r="F194" s="55">
        <f t="shared" si="3"/>
        <v>0</v>
      </c>
      <c r="G194" s="41"/>
      <c r="H194"/>
    </row>
    <row r="195" spans="2:8" ht="12.75">
      <c r="B195" s="32" t="s">
        <v>144</v>
      </c>
      <c r="C195" s="33" t="s">
        <v>145</v>
      </c>
      <c r="D195" s="34">
        <v>164927.5</v>
      </c>
      <c r="E195" s="34">
        <v>114144.03654999999</v>
      </c>
      <c r="F195" s="34">
        <f t="shared" si="3"/>
        <v>69.2086138151612</v>
      </c>
      <c r="G195" s="41"/>
      <c r="H195"/>
    </row>
    <row r="196" spans="2:8" ht="12.75" customHeight="1">
      <c r="B196" s="29" t="s">
        <v>146</v>
      </c>
      <c r="C196" s="30" t="s">
        <v>147</v>
      </c>
      <c r="D196" s="55">
        <v>650</v>
      </c>
      <c r="E196" s="55">
        <v>0</v>
      </c>
      <c r="F196" s="55">
        <f t="shared" si="3"/>
        <v>0</v>
      </c>
      <c r="G196" s="41"/>
      <c r="H196"/>
    </row>
    <row r="197" spans="2:8" ht="14.25" customHeight="1">
      <c r="B197" s="29" t="s">
        <v>148</v>
      </c>
      <c r="C197" s="30" t="s">
        <v>149</v>
      </c>
      <c r="D197" s="55">
        <v>68899.4</v>
      </c>
      <c r="E197" s="55">
        <v>55812.12826</v>
      </c>
      <c r="F197" s="55">
        <f t="shared" si="3"/>
        <v>81.0052457060584</v>
      </c>
      <c r="G197" s="41"/>
      <c r="H197"/>
    </row>
    <row r="198" spans="2:8" ht="12.75">
      <c r="B198" s="29" t="s">
        <v>150</v>
      </c>
      <c r="C198" s="30" t="s">
        <v>151</v>
      </c>
      <c r="D198" s="55">
        <v>95298.1</v>
      </c>
      <c r="E198" s="55">
        <v>58331.90829</v>
      </c>
      <c r="F198" s="55">
        <f t="shared" si="3"/>
        <v>61.209938382821896</v>
      </c>
      <c r="G198" s="41"/>
      <c r="H198"/>
    </row>
    <row r="199" spans="2:8" ht="13.5" customHeight="1">
      <c r="B199" s="29" t="s">
        <v>152</v>
      </c>
      <c r="C199" s="30" t="s">
        <v>153</v>
      </c>
      <c r="D199" s="55">
        <v>80</v>
      </c>
      <c r="E199" s="55">
        <v>0</v>
      </c>
      <c r="F199" s="55">
        <f t="shared" si="3"/>
        <v>0</v>
      </c>
      <c r="G199" s="41"/>
      <c r="H199"/>
    </row>
    <row r="200" spans="2:8" ht="16.5" customHeight="1">
      <c r="B200" s="32" t="s">
        <v>154</v>
      </c>
      <c r="C200" s="33" t="s">
        <v>155</v>
      </c>
      <c r="D200" s="34">
        <v>93085.39700000001</v>
      </c>
      <c r="E200" s="34">
        <v>73610.61695</v>
      </c>
      <c r="F200" s="34">
        <f t="shared" si="3"/>
        <v>79.07858732127445</v>
      </c>
      <c r="G200" s="41"/>
      <c r="H200"/>
    </row>
    <row r="201" spans="2:8" ht="12.75">
      <c r="B201" s="29" t="s">
        <v>156</v>
      </c>
      <c r="C201" s="30" t="s">
        <v>157</v>
      </c>
      <c r="D201" s="55">
        <v>800</v>
      </c>
      <c r="E201" s="55">
        <v>12.200000000000001</v>
      </c>
      <c r="F201" s="55">
        <f t="shared" si="3"/>
        <v>1.5250000000000001</v>
      </c>
      <c r="G201" s="41"/>
      <c r="H201"/>
    </row>
    <row r="202" spans="2:8" ht="16.5" customHeight="1">
      <c r="B202" s="29" t="s">
        <v>158</v>
      </c>
      <c r="C202" s="30" t="s">
        <v>159</v>
      </c>
      <c r="D202" s="55">
        <v>0</v>
      </c>
      <c r="E202" s="55">
        <v>0</v>
      </c>
      <c r="F202" s="55">
        <f t="shared" si="3"/>
        <v>0</v>
      </c>
      <c r="G202" s="41"/>
      <c r="H202"/>
    </row>
    <row r="203" spans="2:8" ht="12.75">
      <c r="B203" s="29" t="s">
        <v>198</v>
      </c>
      <c r="C203" s="30" t="s">
        <v>199</v>
      </c>
      <c r="D203" s="55">
        <v>33730.852</v>
      </c>
      <c r="E203" s="55">
        <v>30068.44089</v>
      </c>
      <c r="F203" s="55">
        <f aca="true" t="shared" si="4" ref="F203:F227">IF(D203=0,0,(E203/D203)*100)</f>
        <v>89.14225140236601</v>
      </c>
      <c r="G203" s="41"/>
      <c r="H203"/>
    </row>
    <row r="204" spans="2:8" ht="12.75">
      <c r="B204" s="29" t="s">
        <v>200</v>
      </c>
      <c r="C204" s="30" t="s">
        <v>201</v>
      </c>
      <c r="D204" s="55">
        <v>32494.069</v>
      </c>
      <c r="E204" s="55">
        <v>32469.181</v>
      </c>
      <c r="F204" s="55">
        <f t="shared" si="4"/>
        <v>99.92340756093058</v>
      </c>
      <c r="G204" s="41"/>
      <c r="H204"/>
    </row>
    <row r="205" spans="2:8" ht="24" customHeight="1">
      <c r="B205" s="29" t="s">
        <v>160</v>
      </c>
      <c r="C205" s="30" t="s">
        <v>161</v>
      </c>
      <c r="D205" s="55">
        <v>21307.588</v>
      </c>
      <c r="E205" s="55">
        <v>10028.761110000001</v>
      </c>
      <c r="F205" s="55">
        <f t="shared" si="4"/>
        <v>47.06661828640577</v>
      </c>
      <c r="G205" s="41"/>
      <c r="H205"/>
    </row>
    <row r="206" spans="2:8" ht="14.25" customHeight="1">
      <c r="B206" s="29" t="s">
        <v>162</v>
      </c>
      <c r="C206" s="30" t="s">
        <v>163</v>
      </c>
      <c r="D206" s="55">
        <v>2979.5999999999995</v>
      </c>
      <c r="E206" s="55">
        <v>570.4593100000001</v>
      </c>
      <c r="F206" s="55">
        <f t="shared" si="4"/>
        <v>19.14549973150759</v>
      </c>
      <c r="G206" s="41"/>
      <c r="H206"/>
    </row>
    <row r="207" spans="2:8" ht="12.75">
      <c r="B207" s="29" t="s">
        <v>164</v>
      </c>
      <c r="C207" s="30" t="s">
        <v>165</v>
      </c>
      <c r="D207" s="55">
        <v>166</v>
      </c>
      <c r="E207" s="55">
        <v>7.8100000000000005</v>
      </c>
      <c r="F207" s="55">
        <f t="shared" si="4"/>
        <v>4.704819277108434</v>
      </c>
      <c r="G207" s="41"/>
      <c r="H207"/>
    </row>
    <row r="208" spans="2:8" ht="12.75" customHeight="1">
      <c r="B208" s="29" t="s">
        <v>293</v>
      </c>
      <c r="C208" s="30" t="s">
        <v>294</v>
      </c>
      <c r="D208" s="55">
        <v>290</v>
      </c>
      <c r="E208" s="55">
        <v>34.815000000000005</v>
      </c>
      <c r="F208" s="55">
        <f t="shared" si="4"/>
        <v>12.005172413793105</v>
      </c>
      <c r="G208" s="41"/>
      <c r="H208"/>
    </row>
    <row r="209" spans="2:8" ht="12.75" customHeight="1">
      <c r="B209" s="29" t="s">
        <v>166</v>
      </c>
      <c r="C209" s="30" t="s">
        <v>167</v>
      </c>
      <c r="D209" s="55">
        <v>715</v>
      </c>
      <c r="E209" s="55">
        <v>175.13810999999998</v>
      </c>
      <c r="F209" s="55">
        <f t="shared" si="4"/>
        <v>24.494840559440554</v>
      </c>
      <c r="G209" s="41"/>
      <c r="H209"/>
    </row>
    <row r="210" spans="2:8" ht="15" customHeight="1">
      <c r="B210" s="29" t="s">
        <v>168</v>
      </c>
      <c r="C210" s="30" t="s">
        <v>169</v>
      </c>
      <c r="D210" s="55">
        <v>285.844</v>
      </c>
      <c r="E210" s="55">
        <v>200.044</v>
      </c>
      <c r="F210" s="55">
        <f t="shared" si="4"/>
        <v>69.98362743314536</v>
      </c>
      <c r="G210" s="41"/>
      <c r="H210"/>
    </row>
    <row r="211" spans="2:8" ht="15" customHeight="1">
      <c r="B211" s="29" t="s">
        <v>170</v>
      </c>
      <c r="C211" s="30" t="s">
        <v>171</v>
      </c>
      <c r="D211" s="55">
        <v>316.4440000000001</v>
      </c>
      <c r="E211" s="55">
        <v>43.767529999999994</v>
      </c>
      <c r="F211" s="55">
        <f t="shared" si="4"/>
        <v>13.831050675632966</v>
      </c>
      <c r="G211" s="41"/>
      <c r="H211"/>
    </row>
    <row r="212" spans="2:8" ht="12.75">
      <c r="B212" s="32" t="s">
        <v>172</v>
      </c>
      <c r="C212" s="33" t="s">
        <v>173</v>
      </c>
      <c r="D212" s="34">
        <v>11065.626</v>
      </c>
      <c r="E212" s="34">
        <v>3280.96646</v>
      </c>
      <c r="F212" s="34">
        <f t="shared" si="4"/>
        <v>29.65007546794009</v>
      </c>
      <c r="G212" s="41"/>
      <c r="H212"/>
    </row>
    <row r="213" spans="2:8" ht="15" customHeight="1">
      <c r="B213" s="29" t="s">
        <v>174</v>
      </c>
      <c r="C213" s="30" t="s">
        <v>175</v>
      </c>
      <c r="D213" s="55">
        <v>686.78</v>
      </c>
      <c r="E213" s="55">
        <v>413.62888000000004</v>
      </c>
      <c r="F213" s="55">
        <f t="shared" si="4"/>
        <v>60.22727510993332</v>
      </c>
      <c r="G213" s="41"/>
      <c r="H213"/>
    </row>
    <row r="214" spans="2:8" ht="12.75">
      <c r="B214" s="29" t="s">
        <v>176</v>
      </c>
      <c r="C214" s="30" t="s">
        <v>177</v>
      </c>
      <c r="D214" s="55">
        <v>1840.155</v>
      </c>
      <c r="E214" s="55">
        <v>1106.05772</v>
      </c>
      <c r="F214" s="55">
        <f t="shared" si="4"/>
        <v>60.10676926671938</v>
      </c>
      <c r="G214" s="41"/>
      <c r="H214"/>
    </row>
    <row r="215" spans="2:8" ht="12.75">
      <c r="B215" s="29" t="s">
        <v>178</v>
      </c>
      <c r="C215" s="30" t="s">
        <v>179</v>
      </c>
      <c r="D215" s="55">
        <v>902.09</v>
      </c>
      <c r="E215" s="55">
        <v>267.76671999999996</v>
      </c>
      <c r="F215" s="55">
        <f t="shared" si="4"/>
        <v>29.682927424092938</v>
      </c>
      <c r="G215" s="41"/>
      <c r="H215"/>
    </row>
    <row r="216" spans="2:6" ht="12.75">
      <c r="B216" s="29" t="s">
        <v>180</v>
      </c>
      <c r="C216" s="30" t="s">
        <v>181</v>
      </c>
      <c r="D216" s="55">
        <v>44</v>
      </c>
      <c r="E216" s="55">
        <v>20.53081</v>
      </c>
      <c r="F216" s="55">
        <f t="shared" si="4"/>
        <v>46.660931818181815</v>
      </c>
    </row>
    <row r="217" spans="2:6" ht="12.75">
      <c r="B217" s="29" t="s">
        <v>182</v>
      </c>
      <c r="C217" s="30" t="s">
        <v>183</v>
      </c>
      <c r="D217" s="55">
        <v>2491</v>
      </c>
      <c r="E217" s="55">
        <v>1361.03144</v>
      </c>
      <c r="F217" s="55">
        <f t="shared" si="4"/>
        <v>54.63795423524689</v>
      </c>
    </row>
    <row r="218" spans="2:6" ht="12.75">
      <c r="B218" s="29" t="s">
        <v>184</v>
      </c>
      <c r="C218" s="30" t="s">
        <v>185</v>
      </c>
      <c r="D218" s="55">
        <v>262.761</v>
      </c>
      <c r="E218" s="55">
        <v>111.95089</v>
      </c>
      <c r="F218" s="55">
        <f t="shared" si="4"/>
        <v>42.60559595982661</v>
      </c>
    </row>
    <row r="219" spans="2:6" ht="12.75">
      <c r="B219" s="29" t="s">
        <v>186</v>
      </c>
      <c r="C219" s="30" t="s">
        <v>187</v>
      </c>
      <c r="D219" s="55">
        <v>4838.84</v>
      </c>
      <c r="E219" s="55">
        <v>0</v>
      </c>
      <c r="F219" s="55">
        <f t="shared" si="4"/>
        <v>0</v>
      </c>
    </row>
    <row r="220" spans="2:6" ht="12.75">
      <c r="B220" s="32" t="s">
        <v>188</v>
      </c>
      <c r="C220" s="33" t="s">
        <v>189</v>
      </c>
      <c r="D220" s="34">
        <v>175187.16</v>
      </c>
      <c r="E220" s="34">
        <v>113929.51883</v>
      </c>
      <c r="F220" s="34">
        <f t="shared" si="4"/>
        <v>65.03303029171774</v>
      </c>
    </row>
    <row r="221" spans="2:8" s="35" customFormat="1" ht="12.75">
      <c r="B221" s="29" t="s">
        <v>190</v>
      </c>
      <c r="C221" s="30" t="s">
        <v>191</v>
      </c>
      <c r="D221" s="55">
        <v>90182.2</v>
      </c>
      <c r="E221" s="55">
        <v>60121.6</v>
      </c>
      <c r="F221" s="55">
        <f t="shared" si="4"/>
        <v>66.66681451550306</v>
      </c>
      <c r="G221" s="36"/>
      <c r="H221" s="12"/>
    </row>
    <row r="222" spans="2:8" s="35" customFormat="1" ht="63.75">
      <c r="B222" s="29" t="s">
        <v>335</v>
      </c>
      <c r="C222" s="30" t="s">
        <v>333</v>
      </c>
      <c r="D222" s="55">
        <v>1192.8</v>
      </c>
      <c r="E222" s="55">
        <v>0</v>
      </c>
      <c r="F222" s="55">
        <f t="shared" si="4"/>
        <v>0</v>
      </c>
      <c r="G222" s="36"/>
      <c r="H222" s="12"/>
    </row>
    <row r="223" spans="2:8" s="35" customFormat="1" ht="63.75">
      <c r="B223" s="29" t="s">
        <v>336</v>
      </c>
      <c r="C223" s="30" t="s">
        <v>334</v>
      </c>
      <c r="D223" s="55">
        <v>1012.0600000000001</v>
      </c>
      <c r="E223" s="55">
        <v>0</v>
      </c>
      <c r="F223" s="55">
        <f t="shared" si="4"/>
        <v>0</v>
      </c>
      <c r="G223" s="36"/>
      <c r="H223" s="12"/>
    </row>
    <row r="224" spans="2:8" s="35" customFormat="1" ht="51">
      <c r="B224" s="29" t="s">
        <v>317</v>
      </c>
      <c r="C224" s="30" t="s">
        <v>318</v>
      </c>
      <c r="D224" s="55">
        <v>1300</v>
      </c>
      <c r="E224" s="55">
        <v>0</v>
      </c>
      <c r="F224" s="55">
        <f t="shared" si="4"/>
        <v>0</v>
      </c>
      <c r="G224" s="36"/>
      <c r="H224" s="12"/>
    </row>
    <row r="225" spans="2:8" s="35" customFormat="1" ht="12.75">
      <c r="B225" s="29" t="s">
        <v>192</v>
      </c>
      <c r="C225" s="30" t="s">
        <v>193</v>
      </c>
      <c r="D225" s="55">
        <v>81000.1</v>
      </c>
      <c r="E225" s="55">
        <v>53807.91883</v>
      </c>
      <c r="F225" s="55">
        <f t="shared" si="4"/>
        <v>66.42944740808962</v>
      </c>
      <c r="G225" s="36"/>
      <c r="H225" s="12"/>
    </row>
    <row r="226" spans="2:8" s="35" customFormat="1" ht="25.5">
      <c r="B226" s="29" t="s">
        <v>325</v>
      </c>
      <c r="C226" s="30" t="s">
        <v>326</v>
      </c>
      <c r="D226" s="55">
        <v>500</v>
      </c>
      <c r="E226" s="55">
        <v>0</v>
      </c>
      <c r="F226" s="55">
        <f t="shared" si="4"/>
        <v>0</v>
      </c>
      <c r="G226" s="36"/>
      <c r="H226" s="12"/>
    </row>
    <row r="227" spans="2:8" s="13" customFormat="1" ht="18" customHeight="1">
      <c r="B227" s="32" t="s">
        <v>194</v>
      </c>
      <c r="C227" s="33" t="s">
        <v>195</v>
      </c>
      <c r="D227" s="34">
        <v>1764313.5014300009</v>
      </c>
      <c r="E227" s="34">
        <v>1142589.7318</v>
      </c>
      <c r="F227" s="34">
        <f t="shared" si="4"/>
        <v>64.76115105812629</v>
      </c>
      <c r="G227" s="39"/>
      <c r="H227" s="16"/>
    </row>
    <row r="228" spans="2:6" ht="18" customHeight="1">
      <c r="B228" s="45" t="s">
        <v>235</v>
      </c>
      <c r="C228" s="45"/>
      <c r="D228" s="45"/>
      <c r="E228" s="45"/>
      <c r="F228" s="45"/>
    </row>
    <row r="229" spans="2:6" ht="12" customHeight="1">
      <c r="B229" s="22"/>
      <c r="F229" s="27" t="s">
        <v>42</v>
      </c>
    </row>
    <row r="230" spans="2:6" ht="51.75" customHeight="1">
      <c r="B230" s="9" t="s">
        <v>0</v>
      </c>
      <c r="C230" s="9" t="s">
        <v>44</v>
      </c>
      <c r="D230" s="20" t="s">
        <v>45</v>
      </c>
      <c r="E230" s="1" t="s">
        <v>46</v>
      </c>
      <c r="F230" s="20" t="s">
        <v>282</v>
      </c>
    </row>
    <row r="231" spans="2:6" ht="12.75">
      <c r="B231" s="32" t="s">
        <v>47</v>
      </c>
      <c r="C231" s="33" t="s">
        <v>48</v>
      </c>
      <c r="D231" s="34">
        <v>78.509</v>
      </c>
      <c r="E231" s="34">
        <v>58.998000000000005</v>
      </c>
      <c r="F231" s="34">
        <f aca="true" t="shared" si="5" ref="F231:F288">IF(D231=0,0,(E231/D231)*100)</f>
        <v>75.14807219554447</v>
      </c>
    </row>
    <row r="232" spans="2:6" ht="11.25" customHeight="1">
      <c r="B232" s="29" t="s">
        <v>53</v>
      </c>
      <c r="C232" s="30" t="s">
        <v>54</v>
      </c>
      <c r="D232" s="55">
        <v>78.509</v>
      </c>
      <c r="E232" s="55">
        <v>58.998000000000005</v>
      </c>
      <c r="F232" s="55">
        <f t="shared" si="5"/>
        <v>75.14807219554447</v>
      </c>
    </row>
    <row r="233" spans="2:6" ht="10.5" customHeight="1">
      <c r="B233" s="32" t="s">
        <v>55</v>
      </c>
      <c r="C233" s="33" t="s">
        <v>56</v>
      </c>
      <c r="D233" s="34">
        <v>15807.90313</v>
      </c>
      <c r="E233" s="34">
        <v>8821.74372</v>
      </c>
      <c r="F233" s="34">
        <f t="shared" si="5"/>
        <v>55.80590700393544</v>
      </c>
    </row>
    <row r="234" spans="2:8" ht="12.75">
      <c r="B234" s="29" t="s">
        <v>57</v>
      </c>
      <c r="C234" s="30" t="s">
        <v>58</v>
      </c>
      <c r="D234" s="55">
        <v>541.078</v>
      </c>
      <c r="E234" s="55">
        <v>397.67400000000004</v>
      </c>
      <c r="F234" s="55">
        <f t="shared" si="5"/>
        <v>73.49661231837186</v>
      </c>
      <c r="H234"/>
    </row>
    <row r="235" spans="2:8" ht="36.75" customHeight="1">
      <c r="B235" s="29" t="s">
        <v>59</v>
      </c>
      <c r="C235" s="30" t="s">
        <v>286</v>
      </c>
      <c r="D235" s="55">
        <v>9751.613720000001</v>
      </c>
      <c r="E235" s="55">
        <v>8386.55872</v>
      </c>
      <c r="F235" s="55">
        <f t="shared" si="5"/>
        <v>86.00175274374998</v>
      </c>
      <c r="H235"/>
    </row>
    <row r="236" spans="2:8" ht="13.5" customHeight="1">
      <c r="B236" s="29" t="s">
        <v>60</v>
      </c>
      <c r="C236" s="30" t="s">
        <v>287</v>
      </c>
      <c r="D236" s="55">
        <v>25.511</v>
      </c>
      <c r="E236" s="55">
        <v>25.511</v>
      </c>
      <c r="F236" s="55">
        <f t="shared" si="5"/>
        <v>100</v>
      </c>
      <c r="H236"/>
    </row>
    <row r="237" spans="2:8" ht="15" customHeight="1">
      <c r="B237" s="29" t="s">
        <v>65</v>
      </c>
      <c r="C237" s="30" t="s">
        <v>291</v>
      </c>
      <c r="D237" s="55">
        <v>12</v>
      </c>
      <c r="E237" s="55">
        <v>12</v>
      </c>
      <c r="F237" s="55">
        <f t="shared" si="5"/>
        <v>100</v>
      </c>
      <c r="H237"/>
    </row>
    <row r="238" spans="2:8" ht="27.75" customHeight="1">
      <c r="B238" s="29" t="s">
        <v>329</v>
      </c>
      <c r="C238" s="30" t="s">
        <v>330</v>
      </c>
      <c r="D238" s="55">
        <v>5477.70041</v>
      </c>
      <c r="E238" s="55">
        <v>0</v>
      </c>
      <c r="F238" s="55">
        <f t="shared" si="5"/>
        <v>0</v>
      </c>
      <c r="G238" s="40" t="s">
        <v>278</v>
      </c>
      <c r="H238"/>
    </row>
    <row r="239" spans="2:8" ht="10.5" customHeight="1">
      <c r="B239" s="32" t="s">
        <v>71</v>
      </c>
      <c r="C239" s="33" t="s">
        <v>72</v>
      </c>
      <c r="D239" s="34">
        <v>17070.54175</v>
      </c>
      <c r="E239" s="34">
        <v>15617.34171</v>
      </c>
      <c r="F239" s="34">
        <f t="shared" si="5"/>
        <v>91.48708892030331</v>
      </c>
      <c r="H239"/>
    </row>
    <row r="240" spans="2:8" ht="13.5" customHeight="1">
      <c r="B240" s="29" t="s">
        <v>73</v>
      </c>
      <c r="C240" s="30" t="s">
        <v>74</v>
      </c>
      <c r="D240" s="55">
        <v>16620.97575</v>
      </c>
      <c r="E240" s="55">
        <v>15167.77575</v>
      </c>
      <c r="F240" s="55">
        <f t="shared" si="5"/>
        <v>91.2568309956171</v>
      </c>
      <c r="H240"/>
    </row>
    <row r="241" spans="2:8" ht="27.75" customHeight="1">
      <c r="B241" s="29" t="s">
        <v>77</v>
      </c>
      <c r="C241" s="30" t="s">
        <v>78</v>
      </c>
      <c r="D241" s="55">
        <v>189.566</v>
      </c>
      <c r="E241" s="55">
        <v>189.566</v>
      </c>
      <c r="F241" s="55">
        <f t="shared" si="5"/>
        <v>100</v>
      </c>
      <c r="H241"/>
    </row>
    <row r="242" spans="2:8" ht="25.5">
      <c r="B242" s="29" t="s">
        <v>79</v>
      </c>
      <c r="C242" s="30" t="s">
        <v>80</v>
      </c>
      <c r="D242" s="55">
        <v>0</v>
      </c>
      <c r="E242" s="55">
        <v>0</v>
      </c>
      <c r="F242" s="55">
        <f t="shared" si="5"/>
        <v>0</v>
      </c>
      <c r="H242"/>
    </row>
    <row r="243" spans="2:8" ht="12.75">
      <c r="B243" s="29" t="s">
        <v>81</v>
      </c>
      <c r="C243" s="30" t="s">
        <v>82</v>
      </c>
      <c r="D243" s="55">
        <v>260</v>
      </c>
      <c r="E243" s="55">
        <v>259.99996</v>
      </c>
      <c r="F243" s="55">
        <f t="shared" si="5"/>
        <v>99.9999846153846</v>
      </c>
      <c r="H243"/>
    </row>
    <row r="244" spans="2:8" ht="12.75">
      <c r="B244" s="32" t="s">
        <v>91</v>
      </c>
      <c r="C244" s="33" t="s">
        <v>92</v>
      </c>
      <c r="D244" s="34">
        <v>71.8</v>
      </c>
      <c r="E244" s="34">
        <v>71.8</v>
      </c>
      <c r="F244" s="34">
        <f t="shared" si="5"/>
        <v>100</v>
      </c>
      <c r="H244"/>
    </row>
    <row r="245" spans="2:8" ht="25.5">
      <c r="B245" s="29" t="s">
        <v>102</v>
      </c>
      <c r="C245" s="30" t="s">
        <v>103</v>
      </c>
      <c r="D245" s="55">
        <v>0</v>
      </c>
      <c r="E245" s="55">
        <v>0</v>
      </c>
      <c r="F245" s="55">
        <f t="shared" si="5"/>
        <v>0</v>
      </c>
      <c r="H245"/>
    </row>
    <row r="246" spans="2:8" ht="25.5">
      <c r="B246" s="29" t="s">
        <v>120</v>
      </c>
      <c r="C246" s="30" t="s">
        <v>121</v>
      </c>
      <c r="D246" s="55">
        <v>71.8</v>
      </c>
      <c r="E246" s="55">
        <v>71.8</v>
      </c>
      <c r="F246" s="55">
        <f t="shared" si="5"/>
        <v>100</v>
      </c>
      <c r="H246"/>
    </row>
    <row r="247" spans="2:8" ht="12.75">
      <c r="B247" s="32" t="s">
        <v>122</v>
      </c>
      <c r="C247" s="33" t="s">
        <v>123</v>
      </c>
      <c r="D247" s="34">
        <v>120</v>
      </c>
      <c r="E247" s="34">
        <v>119.96867999999999</v>
      </c>
      <c r="F247" s="34">
        <f t="shared" si="5"/>
        <v>99.97389999999999</v>
      </c>
      <c r="H247"/>
    </row>
    <row r="248" spans="2:8" ht="12.75">
      <c r="B248" s="29" t="s">
        <v>124</v>
      </c>
      <c r="C248" s="30" t="s">
        <v>125</v>
      </c>
      <c r="D248" s="55">
        <v>120</v>
      </c>
      <c r="E248" s="55">
        <v>119.96867999999999</v>
      </c>
      <c r="F248" s="55">
        <f t="shared" si="5"/>
        <v>99.97389999999999</v>
      </c>
      <c r="H248"/>
    </row>
    <row r="249" spans="2:8" ht="12" customHeight="1">
      <c r="B249" s="32" t="s">
        <v>134</v>
      </c>
      <c r="C249" s="33" t="s">
        <v>135</v>
      </c>
      <c r="D249" s="34">
        <v>0</v>
      </c>
      <c r="E249" s="34">
        <v>0</v>
      </c>
      <c r="F249" s="34">
        <f t="shared" si="5"/>
        <v>0</v>
      </c>
      <c r="H249"/>
    </row>
    <row r="250" spans="2:8" ht="25.5">
      <c r="B250" s="29" t="s">
        <v>138</v>
      </c>
      <c r="C250" s="30" t="s">
        <v>139</v>
      </c>
      <c r="D250" s="55">
        <v>0</v>
      </c>
      <c r="E250" s="55">
        <v>0</v>
      </c>
      <c r="F250" s="55">
        <f t="shared" si="5"/>
        <v>0</v>
      </c>
      <c r="G250" s="41"/>
      <c r="H250"/>
    </row>
    <row r="251" spans="2:8" ht="25.5">
      <c r="B251" s="29" t="s">
        <v>140</v>
      </c>
      <c r="C251" s="30" t="s">
        <v>141</v>
      </c>
      <c r="D251" s="55">
        <v>0</v>
      </c>
      <c r="E251" s="55">
        <v>0</v>
      </c>
      <c r="F251" s="55">
        <f t="shared" si="5"/>
        <v>0</v>
      </c>
      <c r="G251" s="41"/>
      <c r="H251"/>
    </row>
    <row r="252" spans="2:8" ht="12.75">
      <c r="B252" s="29" t="s">
        <v>233</v>
      </c>
      <c r="C252" s="30" t="s">
        <v>234</v>
      </c>
      <c r="D252" s="55">
        <v>0</v>
      </c>
      <c r="E252" s="55">
        <v>0</v>
      </c>
      <c r="F252" s="55">
        <f t="shared" si="5"/>
        <v>0</v>
      </c>
      <c r="G252" s="41"/>
      <c r="H252"/>
    </row>
    <row r="253" spans="2:8" ht="12.75" customHeight="1">
      <c r="B253" s="32" t="s">
        <v>144</v>
      </c>
      <c r="C253" s="33" t="s">
        <v>145</v>
      </c>
      <c r="D253" s="34">
        <v>57037.9</v>
      </c>
      <c r="E253" s="34">
        <v>22975.098660000003</v>
      </c>
      <c r="F253" s="34">
        <f t="shared" si="5"/>
        <v>40.28040769383165</v>
      </c>
      <c r="G253" s="41"/>
      <c r="H253"/>
    </row>
    <row r="254" spans="2:8" ht="12.75">
      <c r="B254" s="29" t="s">
        <v>146</v>
      </c>
      <c r="C254" s="30" t="s">
        <v>147</v>
      </c>
      <c r="D254" s="55">
        <v>51845.9</v>
      </c>
      <c r="E254" s="55">
        <v>20872.803350000002</v>
      </c>
      <c r="F254" s="55">
        <f t="shared" si="5"/>
        <v>40.25931336904172</v>
      </c>
      <c r="G254" s="41"/>
      <c r="H254"/>
    </row>
    <row r="255" spans="2:8" ht="12" customHeight="1">
      <c r="B255" s="29" t="s">
        <v>295</v>
      </c>
      <c r="C255" s="30" t="s">
        <v>296</v>
      </c>
      <c r="D255" s="55">
        <v>500</v>
      </c>
      <c r="E255" s="55">
        <v>0</v>
      </c>
      <c r="F255" s="55">
        <f t="shared" si="5"/>
        <v>0</v>
      </c>
      <c r="G255" s="41"/>
      <c r="H255"/>
    </row>
    <row r="256" spans="2:8" ht="13.5" customHeight="1">
      <c r="B256" s="29" t="s">
        <v>150</v>
      </c>
      <c r="C256" s="30" t="s">
        <v>151</v>
      </c>
      <c r="D256" s="55">
        <v>4242</v>
      </c>
      <c r="E256" s="55">
        <v>2102.29531</v>
      </c>
      <c r="F256" s="55">
        <f t="shared" si="5"/>
        <v>49.55905964167845</v>
      </c>
      <c r="G256" s="41"/>
      <c r="H256"/>
    </row>
    <row r="257" spans="2:8" ht="12" customHeight="1">
      <c r="B257" s="29" t="s">
        <v>337</v>
      </c>
      <c r="C257" s="30" t="s">
        <v>338</v>
      </c>
      <c r="D257" s="55">
        <v>450</v>
      </c>
      <c r="E257" s="55">
        <v>0</v>
      </c>
      <c r="F257" s="55">
        <f t="shared" si="5"/>
        <v>0</v>
      </c>
      <c r="G257" s="41"/>
      <c r="H257"/>
    </row>
    <row r="258" spans="2:8" ht="12.75">
      <c r="B258" s="32" t="s">
        <v>154</v>
      </c>
      <c r="C258" s="33" t="s">
        <v>155</v>
      </c>
      <c r="D258" s="34">
        <v>263009.17224000004</v>
      </c>
      <c r="E258" s="34">
        <v>152262.32404</v>
      </c>
      <c r="F258" s="34">
        <f t="shared" si="5"/>
        <v>57.89240076428142</v>
      </c>
      <c r="G258" s="41"/>
      <c r="H258"/>
    </row>
    <row r="259" spans="2:8" ht="13.5" customHeight="1">
      <c r="B259" s="29" t="s">
        <v>259</v>
      </c>
      <c r="C259" s="30" t="s">
        <v>260</v>
      </c>
      <c r="D259" s="55">
        <v>49529.4</v>
      </c>
      <c r="E259" s="55">
        <v>19481.199</v>
      </c>
      <c r="F259" s="55">
        <f t="shared" si="5"/>
        <v>39.33259639729131</v>
      </c>
      <c r="G259" s="41"/>
      <c r="H259"/>
    </row>
    <row r="260" spans="2:8" ht="12.75">
      <c r="B260" s="29" t="s">
        <v>304</v>
      </c>
      <c r="C260" s="30" t="s">
        <v>305</v>
      </c>
      <c r="D260" s="55">
        <v>18479.072399999997</v>
      </c>
      <c r="E260" s="55">
        <v>4141.95308</v>
      </c>
      <c r="F260" s="55">
        <f t="shared" si="5"/>
        <v>22.41429109829128</v>
      </c>
      <c r="G260" s="41"/>
      <c r="H260"/>
    </row>
    <row r="261" spans="2:8" ht="12.75" customHeight="1">
      <c r="B261" s="29" t="s">
        <v>276</v>
      </c>
      <c r="C261" s="30" t="s">
        <v>277</v>
      </c>
      <c r="D261" s="55">
        <v>8060.7444000000005</v>
      </c>
      <c r="E261" s="55">
        <v>5143.3944</v>
      </c>
      <c r="F261" s="55">
        <f t="shared" si="5"/>
        <v>63.807933173020594</v>
      </c>
      <c r="G261" s="41"/>
      <c r="H261"/>
    </row>
    <row r="262" spans="2:8" ht="15" customHeight="1">
      <c r="B262" s="29" t="s">
        <v>306</v>
      </c>
      <c r="C262" s="30" t="s">
        <v>307</v>
      </c>
      <c r="D262" s="55">
        <v>929.72064</v>
      </c>
      <c r="E262" s="55">
        <v>896.84423</v>
      </c>
      <c r="F262" s="55">
        <f t="shared" si="5"/>
        <v>96.46383993368158</v>
      </c>
      <c r="G262" s="41"/>
      <c r="H262"/>
    </row>
    <row r="263" spans="2:8" ht="12.75" customHeight="1">
      <c r="B263" s="29" t="s">
        <v>308</v>
      </c>
      <c r="C263" s="30" t="s">
        <v>309</v>
      </c>
      <c r="D263" s="55">
        <v>710</v>
      </c>
      <c r="E263" s="55">
        <v>207.90944000000002</v>
      </c>
      <c r="F263" s="55">
        <f t="shared" si="5"/>
        <v>29.28301971830986</v>
      </c>
      <c r="G263" s="41"/>
      <c r="H263"/>
    </row>
    <row r="264" spans="2:8" ht="15" customHeight="1">
      <c r="B264" s="29" t="s">
        <v>319</v>
      </c>
      <c r="C264" s="30" t="s">
        <v>320</v>
      </c>
      <c r="D264" s="55">
        <v>2500</v>
      </c>
      <c r="E264" s="55">
        <v>1665.96207</v>
      </c>
      <c r="F264" s="55">
        <f t="shared" si="5"/>
        <v>66.63848279999999</v>
      </c>
      <c r="G264" s="41"/>
      <c r="H264"/>
    </row>
    <row r="265" spans="2:8" ht="12.75" customHeight="1">
      <c r="B265" s="29" t="s">
        <v>302</v>
      </c>
      <c r="C265" s="30" t="s">
        <v>303</v>
      </c>
      <c r="D265" s="55">
        <v>8031.1</v>
      </c>
      <c r="E265" s="55">
        <v>7361.20856</v>
      </c>
      <c r="F265" s="55">
        <f t="shared" si="5"/>
        <v>91.65878347922451</v>
      </c>
      <c r="G265" s="41"/>
      <c r="H265"/>
    </row>
    <row r="266" spans="2:6" ht="17.25" customHeight="1">
      <c r="B266" s="29" t="s">
        <v>158</v>
      </c>
      <c r="C266" s="30" t="s">
        <v>159</v>
      </c>
      <c r="D266" s="55">
        <v>19553.388</v>
      </c>
      <c r="E266" s="55">
        <v>12455.687</v>
      </c>
      <c r="F266" s="55">
        <f t="shared" si="5"/>
        <v>63.700914644561855</v>
      </c>
    </row>
    <row r="267" spans="2:6" ht="25.5" customHeight="1">
      <c r="B267" s="29" t="s">
        <v>261</v>
      </c>
      <c r="C267" s="30" t="s">
        <v>262</v>
      </c>
      <c r="D267" s="55">
        <v>3167.52</v>
      </c>
      <c r="E267" s="55">
        <v>618.45784</v>
      </c>
      <c r="F267" s="55">
        <f t="shared" si="5"/>
        <v>19.524986109006417</v>
      </c>
    </row>
    <row r="268" spans="2:6" ht="24.75" customHeight="1">
      <c r="B268" s="29" t="s">
        <v>263</v>
      </c>
      <c r="C268" s="30" t="s">
        <v>264</v>
      </c>
      <c r="D268" s="55">
        <v>39380.7598</v>
      </c>
      <c r="E268" s="55">
        <v>37712.53668</v>
      </c>
      <c r="F268" s="55">
        <f t="shared" si="5"/>
        <v>95.7638625347193</v>
      </c>
    </row>
    <row r="269" spans="2:6" ht="25.5">
      <c r="B269" s="29" t="s">
        <v>265</v>
      </c>
      <c r="C269" s="30" t="s">
        <v>266</v>
      </c>
      <c r="D269" s="55">
        <v>23725.8</v>
      </c>
      <c r="E269" s="55">
        <v>18656.395</v>
      </c>
      <c r="F269" s="55">
        <f t="shared" si="5"/>
        <v>78.6333653659729</v>
      </c>
    </row>
    <row r="270" spans="2:6" ht="13.5" customHeight="1">
      <c r="B270" s="29" t="s">
        <v>297</v>
      </c>
      <c r="C270" s="30" t="s">
        <v>298</v>
      </c>
      <c r="D270" s="55">
        <v>16044</v>
      </c>
      <c r="E270" s="55">
        <v>15760.7262</v>
      </c>
      <c r="F270" s="55">
        <f t="shared" si="5"/>
        <v>98.23439416604337</v>
      </c>
    </row>
    <row r="271" spans="2:6" ht="12.75">
      <c r="B271" s="29" t="s">
        <v>200</v>
      </c>
      <c r="C271" s="30" t="s">
        <v>201</v>
      </c>
      <c r="D271" s="55">
        <v>14228.931</v>
      </c>
      <c r="E271" s="55">
        <v>12864.39572</v>
      </c>
      <c r="F271" s="55">
        <f t="shared" si="5"/>
        <v>90.41013495673006</v>
      </c>
    </row>
    <row r="272" spans="2:6" ht="12" customHeight="1">
      <c r="B272" s="29" t="s">
        <v>160</v>
      </c>
      <c r="C272" s="30" t="s">
        <v>161</v>
      </c>
      <c r="D272" s="55">
        <v>32471.811</v>
      </c>
      <c r="E272" s="55">
        <v>1908.1548200000002</v>
      </c>
      <c r="F272" s="55">
        <f t="shared" si="5"/>
        <v>5.8763424682411465</v>
      </c>
    </row>
    <row r="273" spans="2:8" s="35" customFormat="1" ht="12.75">
      <c r="B273" s="29" t="s">
        <v>162</v>
      </c>
      <c r="C273" s="30" t="s">
        <v>163</v>
      </c>
      <c r="D273" s="55">
        <v>654</v>
      </c>
      <c r="E273" s="55">
        <v>27</v>
      </c>
      <c r="F273" s="55">
        <f t="shared" si="5"/>
        <v>4.128440366972478</v>
      </c>
      <c r="G273" s="36"/>
      <c r="H273" s="12"/>
    </row>
    <row r="274" spans="2:6" ht="12.75">
      <c r="B274" s="29" t="s">
        <v>166</v>
      </c>
      <c r="C274" s="30" t="s">
        <v>167</v>
      </c>
      <c r="D274" s="55">
        <v>24975.325</v>
      </c>
      <c r="E274" s="55">
        <v>13360.5</v>
      </c>
      <c r="F274" s="55">
        <f t="shared" si="5"/>
        <v>53.4947993669752</v>
      </c>
    </row>
    <row r="275" spans="2:6" ht="12.75">
      <c r="B275" s="29" t="s">
        <v>321</v>
      </c>
      <c r="C275" s="30" t="s">
        <v>322</v>
      </c>
      <c r="D275" s="55">
        <v>299.90000000000003</v>
      </c>
      <c r="E275" s="55">
        <v>0</v>
      </c>
      <c r="F275" s="55">
        <f t="shared" si="5"/>
        <v>0</v>
      </c>
    </row>
    <row r="276" spans="2:6" ht="63.75">
      <c r="B276" s="29" t="s">
        <v>267</v>
      </c>
      <c r="C276" s="30" t="s">
        <v>268</v>
      </c>
      <c r="D276" s="55">
        <v>267.7</v>
      </c>
      <c r="E276" s="55">
        <v>0</v>
      </c>
      <c r="F276" s="55">
        <f t="shared" si="5"/>
        <v>0</v>
      </c>
    </row>
    <row r="277" spans="2:6" ht="12" customHeight="1">
      <c r="B277" s="29" t="s">
        <v>170</v>
      </c>
      <c r="C277" s="30" t="s">
        <v>171</v>
      </c>
      <c r="D277" s="55">
        <v>0</v>
      </c>
      <c r="E277" s="55">
        <v>0</v>
      </c>
      <c r="F277" s="55">
        <f t="shared" si="5"/>
        <v>0</v>
      </c>
    </row>
    <row r="278" spans="2:6" ht="12.75">
      <c r="B278" s="32" t="s">
        <v>172</v>
      </c>
      <c r="C278" s="33" t="s">
        <v>173</v>
      </c>
      <c r="D278" s="34">
        <v>6613.08</v>
      </c>
      <c r="E278" s="34">
        <v>2797.30295</v>
      </c>
      <c r="F278" s="34">
        <f t="shared" si="5"/>
        <v>42.29954801696032</v>
      </c>
    </row>
    <row r="279" spans="2:6" ht="12.75" customHeight="1">
      <c r="B279" s="29" t="s">
        <v>178</v>
      </c>
      <c r="C279" s="30" t="s">
        <v>179</v>
      </c>
      <c r="D279" s="55">
        <v>322.08</v>
      </c>
      <c r="E279" s="55">
        <v>15</v>
      </c>
      <c r="F279" s="55">
        <f t="shared" si="5"/>
        <v>4.657228017883756</v>
      </c>
    </row>
    <row r="280" spans="2:6" ht="12.75">
      <c r="B280" s="29" t="s">
        <v>180</v>
      </c>
      <c r="C280" s="30" t="s">
        <v>181</v>
      </c>
      <c r="D280" s="55">
        <v>5615</v>
      </c>
      <c r="E280" s="55">
        <v>2176.205</v>
      </c>
      <c r="F280" s="55">
        <f t="shared" si="5"/>
        <v>38.756990204808545</v>
      </c>
    </row>
    <row r="281" spans="2:6" ht="12.75">
      <c r="B281" s="29" t="s">
        <v>269</v>
      </c>
      <c r="C281" s="30" t="s">
        <v>270</v>
      </c>
      <c r="D281" s="55">
        <v>676</v>
      </c>
      <c r="E281" s="55">
        <v>606.09795</v>
      </c>
      <c r="F281" s="55">
        <f t="shared" si="5"/>
        <v>89.6594600591716</v>
      </c>
    </row>
    <row r="282" spans="2:8" ht="12.75">
      <c r="B282" s="32" t="s">
        <v>188</v>
      </c>
      <c r="C282" s="33" t="s">
        <v>189</v>
      </c>
      <c r="D282" s="34">
        <v>6111</v>
      </c>
      <c r="E282" s="34">
        <v>2000</v>
      </c>
      <c r="F282" s="34">
        <f t="shared" si="5"/>
        <v>32.72786777941417</v>
      </c>
      <c r="G282" s="41"/>
      <c r="H282"/>
    </row>
    <row r="283" spans="2:8" ht="25.5">
      <c r="B283" s="29" t="s">
        <v>310</v>
      </c>
      <c r="C283" s="30" t="s">
        <v>311</v>
      </c>
      <c r="D283" s="55">
        <v>500</v>
      </c>
      <c r="E283" s="55">
        <v>500</v>
      </c>
      <c r="F283" s="55">
        <f t="shared" si="5"/>
        <v>100</v>
      </c>
      <c r="G283" s="41"/>
      <c r="H283"/>
    </row>
    <row r="284" spans="2:8" ht="51">
      <c r="B284" s="29" t="s">
        <v>317</v>
      </c>
      <c r="C284" s="30" t="s">
        <v>318</v>
      </c>
      <c r="D284" s="55">
        <v>2300</v>
      </c>
      <c r="E284" s="55">
        <v>0</v>
      </c>
      <c r="F284" s="55">
        <f t="shared" si="5"/>
        <v>0</v>
      </c>
      <c r="G284" s="41"/>
      <c r="H284"/>
    </row>
    <row r="285" spans="2:8" ht="25.5">
      <c r="B285" s="29" t="s">
        <v>323</v>
      </c>
      <c r="C285" s="30" t="s">
        <v>324</v>
      </c>
      <c r="D285" s="55">
        <v>1661</v>
      </c>
      <c r="E285" s="55">
        <v>0</v>
      </c>
      <c r="F285" s="55">
        <f t="shared" si="5"/>
        <v>0</v>
      </c>
      <c r="G285" s="41"/>
      <c r="H285"/>
    </row>
    <row r="286" spans="2:6" ht="12.75">
      <c r="B286" s="29" t="s">
        <v>192</v>
      </c>
      <c r="C286" s="30" t="s">
        <v>193</v>
      </c>
      <c r="D286" s="55">
        <v>150</v>
      </c>
      <c r="E286" s="55">
        <v>0</v>
      </c>
      <c r="F286" s="55">
        <f t="shared" si="5"/>
        <v>0</v>
      </c>
    </row>
    <row r="287" spans="2:6" ht="25.5">
      <c r="B287" s="29" t="s">
        <v>325</v>
      </c>
      <c r="C287" s="30" t="s">
        <v>326</v>
      </c>
      <c r="D287" s="55">
        <v>1500</v>
      </c>
      <c r="E287" s="55">
        <v>1500</v>
      </c>
      <c r="F287" s="55">
        <f t="shared" si="5"/>
        <v>100</v>
      </c>
    </row>
    <row r="288" spans="2:6" ht="12.75">
      <c r="B288" s="32" t="s">
        <v>194</v>
      </c>
      <c r="C288" s="33" t="s">
        <v>195</v>
      </c>
      <c r="D288" s="34">
        <v>365919.90612000006</v>
      </c>
      <c r="E288" s="34">
        <v>204724.57776</v>
      </c>
      <c r="F288" s="34">
        <f t="shared" si="5"/>
        <v>55.94792038803772</v>
      </c>
    </row>
  </sheetData>
  <sheetProtection/>
  <mergeCells count="7">
    <mergeCell ref="B228:F228"/>
    <mergeCell ref="A1:F1"/>
    <mergeCell ref="B94:F94"/>
    <mergeCell ref="B5:F5"/>
    <mergeCell ref="C3:E3"/>
    <mergeCell ref="B136:F136"/>
    <mergeCell ref="C135:F135"/>
  </mergeCells>
  <printOptions/>
  <pageMargins left="0.7086614173228347" right="0.15748031496062992" top="0.1968503937007874" bottom="0.2362204724409449" header="0.15748031496062992" footer="0.15748031496062992"/>
  <pageSetup horizontalDpi="600" verticalDpi="600" orientation="portrait" paperSize="9" scale="82" r:id="rId1"/>
  <rowBreaks count="5" manualBreakCount="5">
    <brk id="44" max="5" man="1"/>
    <brk id="93" max="5" man="1"/>
    <brk id="134" max="5" man="1"/>
    <brk id="179" max="5" man="1"/>
    <brk id="22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Ardelyan_A</dc:creator>
  <cp:keywords/>
  <dc:description/>
  <cp:lastModifiedBy>ADM_Shumeyko_T</cp:lastModifiedBy>
  <cp:lastPrinted>2020-09-07T12:05:50Z</cp:lastPrinted>
  <dcterms:created xsi:type="dcterms:W3CDTF">2018-09-11T12:44:43Z</dcterms:created>
  <dcterms:modified xsi:type="dcterms:W3CDTF">2020-09-07T12:06:05Z</dcterms:modified>
  <cp:category/>
  <cp:version/>
  <cp:contentType/>
  <cp:contentStatus/>
</cp:coreProperties>
</file>