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юджетні установи" sheetId="1" r:id="rId1"/>
    <sheet name="орендатори" sheetId="2" r:id="rId2"/>
    <sheet name="населення" sheetId="3" r:id="rId3"/>
  </sheets>
  <definedNames>
    <definedName name="_xlnm.Print_Area" localSheetId="0">'бюджетні установи'!$A$1:$O$30</definedName>
  </definedNames>
  <calcPr fullCalcOnLoad="1"/>
</workbook>
</file>

<file path=xl/sharedStrings.xml><?xml version="1.0" encoding="utf-8"?>
<sst xmlns="http://schemas.openxmlformats.org/spreadsheetml/2006/main" count="427" uniqueCount="329">
  <si>
    <t>Адреса житлового будинку</t>
  </si>
  <si>
    <t>Прибирання прибудинкової території</t>
  </si>
  <si>
    <t>Технічне обслуговування ліфтів</t>
  </si>
  <si>
    <t>Дератизація</t>
  </si>
  <si>
    <t>Поточний ремонт</t>
  </si>
  <si>
    <t>Освітлення місць загального користування</t>
  </si>
  <si>
    <t>Вивезення побутових і відходів</t>
  </si>
  <si>
    <t xml:space="preserve"> Технічне обслуговування внутрішньо будинкових систем</t>
  </si>
  <si>
    <t>до рішення виконавчого комітету</t>
  </si>
  <si>
    <t>Кіровоградської міської ради</t>
  </si>
  <si>
    <t>Всього</t>
  </si>
  <si>
    <t>(грн. за кв.м.)</t>
  </si>
  <si>
    <t>Начальник управління економіки</t>
  </si>
  <si>
    <t>О.Осауленко</t>
  </si>
  <si>
    <t>Вул. Алтайська, 10</t>
  </si>
  <si>
    <t>Вул. Алтайська, 14</t>
  </si>
  <si>
    <t>Вул. Алтайська, 15</t>
  </si>
  <si>
    <t>Вул. Алтайська, 17</t>
  </si>
  <si>
    <t>Вул. Алтайська, 19</t>
  </si>
  <si>
    <t>Вул. Алтайська, 8</t>
  </si>
  <si>
    <t>Вул. Алтайська, 9</t>
  </si>
  <si>
    <t>Вул. Бажанова, 14/38</t>
  </si>
  <si>
    <t>Вул. Бережинська, 61</t>
  </si>
  <si>
    <t>Вул. Генерала Родимцева, 72-а</t>
  </si>
  <si>
    <t>Вул. Генерала Родимцева, 72-б</t>
  </si>
  <si>
    <t>Вул. Генерала Родимцева, 72-в</t>
  </si>
  <si>
    <t>Вул. Генерала Родимцева, 81</t>
  </si>
  <si>
    <t>Вул. Генерала Родимцева, 81-а</t>
  </si>
  <si>
    <t>Вул. Генерала Родимцева, 82</t>
  </si>
  <si>
    <t>Вул. Генерала Родимцева, 85</t>
  </si>
  <si>
    <t>Вул. Генерала Родимцева, 92</t>
  </si>
  <si>
    <t>Вул. Генерала Родимцева, 92, к.1</t>
  </si>
  <si>
    <t>Вул. Генерала Родимцева, 94</t>
  </si>
  <si>
    <t>Вул. Генерала Родимцева, 98, к.1</t>
  </si>
  <si>
    <t>Вул. Генерала Родимцева, 98, к.2</t>
  </si>
  <si>
    <t>Вул. Генерала Родимцева, 98, к.3</t>
  </si>
  <si>
    <t>Вул. Генерала Родимцева, 100</t>
  </si>
  <si>
    <t>Вул. Гоголя, 95-а</t>
  </si>
  <si>
    <t>Вул. Гоголя, 95-в</t>
  </si>
  <si>
    <t>Вул. Гоголя, 95-г</t>
  </si>
  <si>
    <t>Вул. Гоголя, 99</t>
  </si>
  <si>
    <t>Вул. Гоголя, 100-а</t>
  </si>
  <si>
    <t>Вул. Гоголя, 100-б</t>
  </si>
  <si>
    <t>Вул. Гоголя, 101-а</t>
  </si>
  <si>
    <t>Вул. Гоголя, 101-в</t>
  </si>
  <si>
    <t>Вул. Гоголя, 106-а</t>
  </si>
  <si>
    <t>Вул. Гоголя, 106-б</t>
  </si>
  <si>
    <t>Вул. Гоголя, 109/58</t>
  </si>
  <si>
    <t>Вул. Гоголя, 111</t>
  </si>
  <si>
    <t>Вул. Гоголя, 111/67-б</t>
  </si>
  <si>
    <t>Вул. Гоголя, 112-а</t>
  </si>
  <si>
    <t>Вул. Гоголя, 112-б</t>
  </si>
  <si>
    <t>Вул. Гоголя, 113</t>
  </si>
  <si>
    <t>Вул. Гоголя, 118/54</t>
  </si>
  <si>
    <t>Вул. Гоголя, 121-а/61</t>
  </si>
  <si>
    <t>Вул. Гоголя, 121-б/61</t>
  </si>
  <si>
    <t>Вул. Гоголя, 122-а</t>
  </si>
  <si>
    <t>Вул. Гоголя, 128-а</t>
  </si>
  <si>
    <t>Вул. Гоголя, 128-б</t>
  </si>
  <si>
    <t>Вул. Гоголя, 129</t>
  </si>
  <si>
    <t>Вул. Гоголя, 131</t>
  </si>
  <si>
    <t>Вул. Гоголя, 133-а</t>
  </si>
  <si>
    <t>Вул. Дзержинського, 57-б.</t>
  </si>
  <si>
    <t>Вул. Дзержинського, 57-в.</t>
  </si>
  <si>
    <t>Вул. Дзержинського, 59-в</t>
  </si>
  <si>
    <t>Вул. Дзержинського, 59-г</t>
  </si>
  <si>
    <t>Вул. Дзержинського, 61-б</t>
  </si>
  <si>
    <t>Вул. Дзержинського, 63-в</t>
  </si>
  <si>
    <t>Вул. Дзержинського, 67/75</t>
  </si>
  <si>
    <t>Вул. Дзержинського, 71</t>
  </si>
  <si>
    <t>Вул. Дзержинського, 73</t>
  </si>
  <si>
    <t>Вул. Дзержинського, 87/48-а</t>
  </si>
  <si>
    <t>Вул. Дзержинського, 87/48-б</t>
  </si>
  <si>
    <t>Вул. Дзержинського, 88</t>
  </si>
  <si>
    <t>Вул. Дзержинського, 89</t>
  </si>
  <si>
    <t>Вул. Дзержинського, 92</t>
  </si>
  <si>
    <t>Вул. Дзержинського, 94-а</t>
  </si>
  <si>
    <t>Вул. Дзержинського, 94-б</t>
  </si>
  <si>
    <t>Вул. Дзержинського, 96</t>
  </si>
  <si>
    <t>Вул. Дзержинського, 96а/54</t>
  </si>
  <si>
    <t>Вул. Дзержинського, 96-б</t>
  </si>
  <si>
    <t>Вул. Дзержинського, 97-а</t>
  </si>
  <si>
    <t>Вул. Дзержинського, 97-б</t>
  </si>
  <si>
    <t>Вул. Дзержинського, 97-в</t>
  </si>
  <si>
    <t>Вул. Дзержинського, 97-г</t>
  </si>
  <si>
    <t>Вул. Дзержинського, 97-д</t>
  </si>
  <si>
    <t>Вул. Дзержинського, 98/49</t>
  </si>
  <si>
    <t>Вул. Дзержинського, 101-а/42</t>
  </si>
  <si>
    <t>Вул. Дзержинського, 101-б/42</t>
  </si>
  <si>
    <t>Вул. Дзержинського, 103/39</t>
  </si>
  <si>
    <t>Вул. Дзержинського, 105</t>
  </si>
  <si>
    <t>Вул. Дзержинського, 109-а</t>
  </si>
  <si>
    <t>Вул. Дзержинського, 116/48-в</t>
  </si>
  <si>
    <t>Вул. Дзержинського, 116/48-б</t>
  </si>
  <si>
    <t>Вул. Дзержинського, 116/48-а</t>
  </si>
  <si>
    <t>Вул. Дзержинського, 123</t>
  </si>
  <si>
    <t>Вул. Дзержинського, 150</t>
  </si>
  <si>
    <t>Вул. Енгельса, 29-а</t>
  </si>
  <si>
    <t>Вул. Енгельса, 45</t>
  </si>
  <si>
    <t>Вул. Карабінерна, 15</t>
  </si>
  <si>
    <t>Вул. Карабінерна, 24</t>
  </si>
  <si>
    <t>Вул. Карабінерна, 28/68</t>
  </si>
  <si>
    <t>Вул. Карабінерна, 30/79</t>
  </si>
  <si>
    <t>Вул. Карабінерна, 36-а/76</t>
  </si>
  <si>
    <t>Вул. Карабінерна, 49-а</t>
  </si>
  <si>
    <t>Вул. Карабінерна, 68-а/29</t>
  </si>
  <si>
    <t>Вул. Карабінерна, 68-б/29</t>
  </si>
  <si>
    <t>Вул. Карабінерна, 69</t>
  </si>
  <si>
    <t>Вул. Карабінерна, 85</t>
  </si>
  <si>
    <t>Вул. Кишинівська, 83</t>
  </si>
  <si>
    <t>Вул. Кірова, 28</t>
  </si>
  <si>
    <t>Вул. Кірова, 33-а</t>
  </si>
  <si>
    <t>Вул. Кірова, 33-б</t>
  </si>
  <si>
    <t>Вул. Кірова, 35</t>
  </si>
  <si>
    <t>Вул. Кірова, 36-а</t>
  </si>
  <si>
    <t>Вул. Кірова, 41</t>
  </si>
  <si>
    <t>Вул. Кірова, 44</t>
  </si>
  <si>
    <t>Вул. Кірова, 45/39</t>
  </si>
  <si>
    <t>Вул. Кірова, 46-а</t>
  </si>
  <si>
    <t>Вул. Кірова, 46-б</t>
  </si>
  <si>
    <t>Вул. Кірова, 49</t>
  </si>
  <si>
    <t>Вул. Кірова, 55/89</t>
  </si>
  <si>
    <t>Вул. Кірова, 61</t>
  </si>
  <si>
    <t>Вул. Кірова, 73-а</t>
  </si>
  <si>
    <t>Вул. Кірова, 73-б</t>
  </si>
  <si>
    <t>Вул. Кірова, 73-в</t>
  </si>
  <si>
    <t>Вул. Кірова, 80-б</t>
  </si>
  <si>
    <t>Вул. Кримська, 29-а</t>
  </si>
  <si>
    <t>Вул. Кримська, 29-б</t>
  </si>
  <si>
    <t>Вул. Кримська, 29-в</t>
  </si>
  <si>
    <t>Вул. Кримська, 60/44-а</t>
  </si>
  <si>
    <t>Вул. Кропивницького, 154</t>
  </si>
  <si>
    <t>Вул. Кропивницького, 179-б</t>
  </si>
  <si>
    <t>Вул. Кропивницького, 140</t>
  </si>
  <si>
    <t>Вул. Леніна, 101/10</t>
  </si>
  <si>
    <t>Вул. Леніна, 102-б</t>
  </si>
  <si>
    <t>Вул. Леніна, 105-а</t>
  </si>
  <si>
    <t>Вул. Леніна, 105-б</t>
  </si>
  <si>
    <t>Вул. Олександрійська, 40</t>
  </si>
  <si>
    <t>Вул. Олександрійська, 49</t>
  </si>
  <si>
    <t>Вул. Олександрійська, 68/50</t>
  </si>
  <si>
    <t>Вул. Пашутінська, 12</t>
  </si>
  <si>
    <t>Вул. Пашутінська, 13</t>
  </si>
  <si>
    <t>Вул. Пашутінська, 17</t>
  </si>
  <si>
    <t>Вул. Пашутінська, 34-а</t>
  </si>
  <si>
    <t>Вул. Пашутінська, 44-а</t>
  </si>
  <si>
    <t>Вул. Пашутінська, 44-в</t>
  </si>
  <si>
    <t>Вул. Пашутінська, 44-д</t>
  </si>
  <si>
    <t>Вул. Пашутінська, 44-е</t>
  </si>
  <si>
    <t>Вул. Пашутінська, 51-а</t>
  </si>
  <si>
    <t>Вул. Пашутінська, 53-а/67</t>
  </si>
  <si>
    <t>Вул. Пашутінська, 53-б/67</t>
  </si>
  <si>
    <t>Вул. Пашутінська, 57-а</t>
  </si>
  <si>
    <t>Вул. Пашутінська, 57-б</t>
  </si>
  <si>
    <t>Вул. Пашутінська, 57-в</t>
  </si>
  <si>
    <t>Вул. Покровська, 18</t>
  </si>
  <si>
    <t>Вул. Преображенська, 25-а</t>
  </si>
  <si>
    <t>Вул. Преображенська, 25-б</t>
  </si>
  <si>
    <t>Вул. Преображенська, 25-в</t>
  </si>
  <si>
    <t>Вул. Преображенська, 25-д</t>
  </si>
  <si>
    <t>Вул. Преображенська, 28-А</t>
  </si>
  <si>
    <t>Вул. Преображенська, 28-б</t>
  </si>
  <si>
    <t>Вул. Преображенська, 28-в</t>
  </si>
  <si>
    <t>Вул. Преображенська, 30-а</t>
  </si>
  <si>
    <t>Вул. Преображенська, 30-б</t>
  </si>
  <si>
    <t>Вул. Преображенська, 30-в</t>
  </si>
  <si>
    <t>Вул. Преображенська, 30-г</t>
  </si>
  <si>
    <t>Вул. Преображенська, 32/70</t>
  </si>
  <si>
    <t>Вул. Преображенська, 35-а</t>
  </si>
  <si>
    <t>Вул. Преображенська, 35-б</t>
  </si>
  <si>
    <t>Вул. Преображенська, 37-а</t>
  </si>
  <si>
    <t>Вул. Преображенська, 37-б</t>
  </si>
  <si>
    <t>Вул. Преображенська, 44</t>
  </si>
  <si>
    <t>Вул. Преображенська, 45-а</t>
  </si>
  <si>
    <t>Вул. Преображенська, 45-б</t>
  </si>
  <si>
    <t>Вул. Преображенська, 59</t>
  </si>
  <si>
    <t>Вул. Преображенська, 64</t>
  </si>
  <si>
    <t>Вул. Преображенська, 84</t>
  </si>
  <si>
    <t>Вул. Преображенська, 96</t>
  </si>
  <si>
    <t>Вул. Преображенська, 98-б</t>
  </si>
  <si>
    <t>Вул. Преображенська, 98-в</t>
  </si>
  <si>
    <t>Вул. Свердлова, 74</t>
  </si>
  <si>
    <t>Вул. Свердлова, 76-а</t>
  </si>
  <si>
    <t>Вул. Тимірязєва, 71</t>
  </si>
  <si>
    <t>Вул. Тимірязєва, 79</t>
  </si>
  <si>
    <t>Вул. Тимірязєва, 81</t>
  </si>
  <si>
    <t>Вул. Тимірязєва, 83-б</t>
  </si>
  <si>
    <t>Вул. Тимірязєва, 90/61</t>
  </si>
  <si>
    <t>Вул. Тимірязєва, 96-а/54</t>
  </si>
  <si>
    <t>Вул. Тимірязєва, 96-б</t>
  </si>
  <si>
    <t>Вул. Тимірязєва, 100-а</t>
  </si>
  <si>
    <t>Вул. Тимірязєва, 100-б</t>
  </si>
  <si>
    <t>Вул. Тимірязєва, 123</t>
  </si>
  <si>
    <t>Вул. Тимірязєва, 128</t>
  </si>
  <si>
    <t>Вул. Тимірязєва, 130</t>
  </si>
  <si>
    <t>Вул. Тимірязєва, 132</t>
  </si>
  <si>
    <t>Вул. Тимірязєва, 161</t>
  </si>
  <si>
    <t>Вул. Фадєєва, 20</t>
  </si>
  <si>
    <t>Вул. Фадєєва, 21</t>
  </si>
  <si>
    <t>Вул. Червоногвардійська, 23-б</t>
  </si>
  <si>
    <t>Вул. Червоногвардійська, 23-а</t>
  </si>
  <si>
    <t>Вул. Червоногвардійська, 34-б</t>
  </si>
  <si>
    <t>Вул. Червоногвардійська, 39</t>
  </si>
  <si>
    <t>Вул. Червоногвардійська, 40-а</t>
  </si>
  <si>
    <t>Вул. Червоногвардійська, 43-а/73</t>
  </si>
  <si>
    <t>Вул. Червоногвардійська, 43-б/73</t>
  </si>
  <si>
    <t>Вул. Червоногвардійська, 44</t>
  </si>
  <si>
    <t>Вул. Червоногвардійська, 46</t>
  </si>
  <si>
    <t>Вул. Червоногвардійська, 49-а</t>
  </si>
  <si>
    <t>Вул. Червоногвардійська, 49-б</t>
  </si>
  <si>
    <t>Вул. Червоногвардійська, 49-в</t>
  </si>
  <si>
    <t>Вул. Червоногвардійська, 49-г</t>
  </si>
  <si>
    <t>Вул. Червоногвардійська, 54-а</t>
  </si>
  <si>
    <t>Вул. Червоногвардійська, 65/108</t>
  </si>
  <si>
    <t>Вул. Червоногвардійська, 71</t>
  </si>
  <si>
    <t>Вул. Червоногвардійська, 76-а</t>
  </si>
  <si>
    <t>Вул. Червоногвардійська, 76-б</t>
  </si>
  <si>
    <t>Вул. Червоногвардійська, 76-в</t>
  </si>
  <si>
    <t>Вул. Червоногвардійська, 89-б</t>
  </si>
  <si>
    <t>Вул. Червоногвардійська, 89-в</t>
  </si>
  <si>
    <t>Вул. Червоногвардійська, 89-г</t>
  </si>
  <si>
    <t>Вул. Шевченка, 15</t>
  </si>
  <si>
    <t>Вул. Шевченка, 17/20-а</t>
  </si>
  <si>
    <t>Вул. Шевченка, 17/20-е</t>
  </si>
  <si>
    <t>Вул. Шевченка, 17/20-г</t>
  </si>
  <si>
    <t>Вул. Шевченка, 25-а</t>
  </si>
  <si>
    <t>Вул. Шевченка, 25-б</t>
  </si>
  <si>
    <t>Вул. Шевченка, 25-в</t>
  </si>
  <si>
    <t>Вул. Шевченка, 29/29</t>
  </si>
  <si>
    <t>Вул. Шевченка, 41</t>
  </si>
  <si>
    <t>Вул. Шевченка, 42/29</t>
  </si>
  <si>
    <t>Вул. Шевченка, 45-а</t>
  </si>
  <si>
    <t>Вул. Шевченка, 46</t>
  </si>
  <si>
    <t>Вул. Шевченка, 48</t>
  </si>
  <si>
    <t>Вул. Шевченка, 50/40</t>
  </si>
  <si>
    <t>Вул. Шевченка, 60-а</t>
  </si>
  <si>
    <t>Вул. Шевченка, 62/37</t>
  </si>
  <si>
    <t>Вул. Шевченка, 70-а/25</t>
  </si>
  <si>
    <t>Вул. Шевченка, 70-б/25</t>
  </si>
  <si>
    <t>Вул. Шевченка, 70-в/25</t>
  </si>
  <si>
    <t>Провулок Алтайський, 6</t>
  </si>
  <si>
    <t>Провулок Алтайський, 8</t>
  </si>
  <si>
    <t>Провулок Верхньовеселий, 31</t>
  </si>
  <si>
    <t>Провулок Верхньовеселий, 33</t>
  </si>
  <si>
    <t>Провулок Верхньовеселий, 35</t>
  </si>
  <si>
    <t>Провулок Середній, 63</t>
  </si>
  <si>
    <t>Провулок Тимірязєва, 4-а</t>
  </si>
  <si>
    <t>Провулок Тимірязєва, 7/9</t>
  </si>
  <si>
    <t>Провулок Центральний, 3</t>
  </si>
  <si>
    <t>Провулок Експериментальний, 1</t>
  </si>
  <si>
    <t>Провулок Експериментальний, 8</t>
  </si>
  <si>
    <t>Вул. Гагаріна, 12</t>
  </si>
  <si>
    <t>Вул. Гагаріна, 16а</t>
  </si>
  <si>
    <t>Вул. Гагаріна, 18а</t>
  </si>
  <si>
    <t>Вул. Гагаріна, 18б</t>
  </si>
  <si>
    <t>Вул. Гагаріна, 24а</t>
  </si>
  <si>
    <t>Вул. Гагаріна, 24б</t>
  </si>
  <si>
    <t>Вул. Пашутінська, 11/16</t>
  </si>
  <si>
    <t>Вул. Робоча, 2</t>
  </si>
  <si>
    <t>Вул. Преображенська, 107</t>
  </si>
  <si>
    <t>Енергопостачання ліфтів</t>
  </si>
  <si>
    <t>Обслуговування димовентиляційних каналів</t>
  </si>
  <si>
    <t>№ з/п</t>
  </si>
  <si>
    <t>Вул. Велика Перспективна, 17/10а</t>
  </si>
  <si>
    <t>Вул. Велика Перспективна, 17/10б</t>
  </si>
  <si>
    <t>Вул. Велика Перспективна, 23/13</t>
  </si>
  <si>
    <t>Вул. Велика Перспективна, 25/34</t>
  </si>
  <si>
    <t>Вул. Велика Перспективна, 29/35</t>
  </si>
  <si>
    <t>Вул. Велика Перспективна, 31/36-в</t>
  </si>
  <si>
    <t>Вул. Дворцова, 38</t>
  </si>
  <si>
    <t>Вул. Дворцова, 46-а</t>
  </si>
  <si>
    <t>Вул. Дворцова, 46-б</t>
  </si>
  <si>
    <t>Вул. Дворцова, 46-в</t>
  </si>
  <si>
    <t>Вул. Дворцова, 48</t>
  </si>
  <si>
    <t>Вул. Дворцова, 49-б</t>
  </si>
  <si>
    <t>Вул. Дворцова, 51/44-а</t>
  </si>
  <si>
    <t>Вул. Дворцова, 52/39</t>
  </si>
  <si>
    <t>Вул. Дворцова, 53/39</t>
  </si>
  <si>
    <t>Вул. Дворцова, 56</t>
  </si>
  <si>
    <t>Вул. Дворцова, 60</t>
  </si>
  <si>
    <t>Вул. Дворцова, 62/42</t>
  </si>
  <si>
    <t>Вул. Дворцова, 65</t>
  </si>
  <si>
    <t>Вул. Дворцова, 66</t>
  </si>
  <si>
    <t>Вул. Дворцова, 67</t>
  </si>
  <si>
    <t>Вул. Дворцова, 68/45</t>
  </si>
  <si>
    <t>Вул. Дворцова, 68-а</t>
  </si>
  <si>
    <t>Вул. Дворцова, 71/40</t>
  </si>
  <si>
    <t>Вул. Дворцова, 77</t>
  </si>
  <si>
    <t>Вул. Арсенія Тарковського, 23-а</t>
  </si>
  <si>
    <t>Вул. Арсенія Тарковського, 33-а</t>
  </si>
  <si>
    <t>Вул. Арсенія Тарковського, 33-б</t>
  </si>
  <si>
    <t>Вул. Арсенія Тарковського, 35-а</t>
  </si>
  <si>
    <t>Вул. Арсенія Тарковського, 35-б</t>
  </si>
  <si>
    <t>Вул. Арсенія Тарковського, 41</t>
  </si>
  <si>
    <t>Вул. Арсенія Тарковського, 41-а</t>
  </si>
  <si>
    <t>Вул. Арсенія Тарковського, 45-а/43</t>
  </si>
  <si>
    <t>Вул. Арсенія Тарковського, 45-б</t>
  </si>
  <si>
    <t>Вул. Арсенія Тарковського, 50-а</t>
  </si>
  <si>
    <t>Вул. Арсенія Тарковського, 55-а</t>
  </si>
  <si>
    <t>Вул. Арсенія Тарковського, 55-б</t>
  </si>
  <si>
    <t>Вул. Арсенія Тарковського, 57-а</t>
  </si>
  <si>
    <t>Вул. Арсенія Тарковського, 59/105</t>
  </si>
  <si>
    <t>Вул. Арсенія Тарковського, 60/103</t>
  </si>
  <si>
    <t>Вул. Цілинна, 20</t>
  </si>
  <si>
    <t>Вул. Цілинна, 22</t>
  </si>
  <si>
    <t>Вул. Арсенія Тарковського, 37/53</t>
  </si>
  <si>
    <t>Вул. Гоголя, 112</t>
  </si>
  <si>
    <t>Вул. Пашутінська, 47а</t>
  </si>
  <si>
    <t>Тарифи на послуги з утримання будинків і споруд та прибудинкових територій для населення</t>
  </si>
  <si>
    <t>Посипання частини прибудинкової території протиожеледними сумішами</t>
  </si>
  <si>
    <t>Тариф (в т.ч. ПДВ)</t>
  </si>
  <si>
    <t>Продовження додатка 1</t>
  </si>
  <si>
    <t>Додаток 1</t>
  </si>
  <si>
    <t>Вивезення побутових  відходів</t>
  </si>
  <si>
    <t>Вивезення побутових відходів</t>
  </si>
  <si>
    <t xml:space="preserve"> Технічне обслуговування внутрішньобудинкових систем</t>
  </si>
  <si>
    <t>Тарифи на послуги з утримання будинків і споруд та прибудинкових територій</t>
  </si>
  <si>
    <t>для інших споживачів в житлових будинках</t>
  </si>
  <si>
    <t>(грн. за 1 кв.м)</t>
  </si>
  <si>
    <t>Тариф (в т.ч. ПДВ та рентабельність)</t>
  </si>
  <si>
    <t>Додаток 3</t>
  </si>
  <si>
    <t>Продовження додатка 3</t>
  </si>
  <si>
    <t xml:space="preserve">Тарифи на послуги з утримання будинків і споруд та прибудинкових територій </t>
  </si>
  <si>
    <t>для бюджетних установ в житлових будинках</t>
  </si>
  <si>
    <t>Додаток 2</t>
  </si>
  <si>
    <t>Вул. 40 років Жовтня, 9/40</t>
  </si>
  <si>
    <t>" 06 " червня  2012 року</t>
  </si>
  <si>
    <t>№ 459</t>
  </si>
  <si>
    <t>"06 " червня  2012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</si>
</sst>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" xfId="18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/>
    </xf>
    <xf numFmtId="0" fontId="3" fillId="0" borderId="1" xfId="18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18" applyFont="1" applyBorder="1" applyAlignment="1">
      <alignment vertical="center"/>
      <protection/>
    </xf>
    <xf numFmtId="188" fontId="5" fillId="0" borderId="6" xfId="0" applyNumberFormat="1" applyFont="1" applyBorder="1" applyAlignment="1">
      <alignment horizontal="center"/>
    </xf>
    <xf numFmtId="189" fontId="5" fillId="0" borderId="6" xfId="0" applyNumberFormat="1" applyFont="1" applyBorder="1" applyAlignment="1">
      <alignment horizontal="center"/>
    </xf>
    <xf numFmtId="0" fontId="5" fillId="0" borderId="1" xfId="18" applyFont="1" applyBorder="1" applyAlignment="1">
      <alignment vertical="center"/>
      <protection/>
    </xf>
    <xf numFmtId="188" fontId="5" fillId="0" borderId="1" xfId="0" applyNumberFormat="1" applyFont="1" applyBorder="1" applyAlignment="1">
      <alignment horizontal="center"/>
    </xf>
    <xf numFmtId="189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18" applyFont="1" applyBorder="1" applyAlignment="1">
      <alignment horizontal="center" vertical="center"/>
      <protection/>
    </xf>
    <xf numFmtId="0" fontId="8" fillId="0" borderId="6" xfId="18" applyFont="1" applyBorder="1" applyAlignment="1">
      <alignment vertical="center"/>
      <protection/>
    </xf>
    <xf numFmtId="188" fontId="8" fillId="0" borderId="6" xfId="0" applyNumberFormat="1" applyFont="1" applyBorder="1" applyAlignment="1">
      <alignment horizontal="center"/>
    </xf>
    <xf numFmtId="189" fontId="8" fillId="0" borderId="6" xfId="0" applyNumberFormat="1" applyFont="1" applyBorder="1" applyAlignment="1">
      <alignment horizontal="center"/>
    </xf>
    <xf numFmtId="0" fontId="8" fillId="0" borderId="1" xfId="18" applyFont="1" applyBorder="1" applyAlignment="1">
      <alignment horizontal="center" vertical="center"/>
      <protection/>
    </xf>
    <xf numFmtId="0" fontId="8" fillId="0" borderId="1" xfId="18" applyFont="1" applyBorder="1" applyAlignment="1">
      <alignment vertical="center"/>
      <protection/>
    </xf>
    <xf numFmtId="188" fontId="8" fillId="0" borderId="1" xfId="0" applyNumberFormat="1" applyFont="1" applyBorder="1" applyAlignment="1">
      <alignment horizontal="center"/>
    </xf>
    <xf numFmtId="189" fontId="8" fillId="0" borderId="1" xfId="0" applyNumberFormat="1" applyFont="1" applyBorder="1" applyAlignment="1">
      <alignment horizontal="center"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8" xfId="18" applyFont="1" applyBorder="1" applyAlignment="1">
      <alignment horizontal="center" vertical="center" wrapText="1"/>
      <protection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horizontal="center"/>
    </xf>
    <xf numFmtId="0" fontId="8" fillId="0" borderId="0" xfId="18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Normal="75" zoomScaleSheetLayoutView="100" workbookViewId="0" topLeftCell="E1">
      <selection activeCell="G2" sqref="G2"/>
    </sheetView>
  </sheetViews>
  <sheetFormatPr defaultColWidth="9.140625" defaultRowHeight="12.75"/>
  <cols>
    <col min="1" max="1" width="5.8515625" style="1" customWidth="1"/>
    <col min="2" max="2" width="44.8515625" style="1" customWidth="1"/>
    <col min="3" max="3" width="14.8515625" style="1" customWidth="1"/>
    <col min="4" max="4" width="12.28125" style="1" customWidth="1"/>
    <col min="5" max="5" width="11.28125" style="1" customWidth="1"/>
    <col min="6" max="6" width="13.00390625" style="1" customWidth="1"/>
    <col min="7" max="7" width="12.7109375" style="1" customWidth="1"/>
    <col min="8" max="8" width="11.57421875" style="1" customWidth="1"/>
    <col min="9" max="9" width="12.7109375" style="1" customWidth="1"/>
    <col min="10" max="10" width="14.28125" style="1" customWidth="1"/>
    <col min="11" max="11" width="12.57421875" style="1" customWidth="1"/>
    <col min="12" max="12" width="11.28125" style="1" customWidth="1"/>
    <col min="13" max="13" width="14.00390625" style="1" customWidth="1"/>
    <col min="14" max="14" width="11.57421875" style="1" customWidth="1"/>
    <col min="15" max="15" width="10.00390625" style="1" customWidth="1"/>
    <col min="16" max="16384" width="9.140625" style="1" customWidth="1"/>
  </cols>
  <sheetData>
    <row r="1" spans="1:14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67" t="s">
        <v>324</v>
      </c>
      <c r="M1" s="67"/>
      <c r="N1" s="67"/>
    </row>
    <row r="2" spans="1:14" ht="18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67" t="s">
        <v>8</v>
      </c>
      <c r="M2" s="67"/>
      <c r="N2" s="67"/>
    </row>
    <row r="3" spans="1:14" ht="18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67" t="s">
        <v>9</v>
      </c>
      <c r="M3" s="67"/>
      <c r="N3" s="67"/>
    </row>
    <row r="4" spans="1:14" ht="18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67" t="s">
        <v>326</v>
      </c>
      <c r="M4" s="67"/>
      <c r="N4" s="67"/>
    </row>
    <row r="5" spans="1:14" ht="18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67" t="s">
        <v>327</v>
      </c>
      <c r="M5" s="67"/>
      <c r="N5" s="67"/>
    </row>
    <row r="6" spans="1:14" ht="17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8.75" customHeight="1">
      <c r="A7" s="33"/>
      <c r="B7" s="33"/>
      <c r="C7" s="66" t="s">
        <v>322</v>
      </c>
      <c r="D7" s="66"/>
      <c r="E7" s="66"/>
      <c r="F7" s="66"/>
      <c r="G7" s="66"/>
      <c r="H7" s="66"/>
      <c r="I7" s="66"/>
      <c r="J7" s="66"/>
      <c r="K7" s="66"/>
      <c r="L7" s="33"/>
      <c r="M7" s="33"/>
      <c r="N7" s="33"/>
    </row>
    <row r="8" spans="1:14" ht="18.75">
      <c r="A8" s="33"/>
      <c r="B8" s="33"/>
      <c r="C8" s="33"/>
      <c r="D8" s="33" t="s">
        <v>323</v>
      </c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8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 t="s">
        <v>318</v>
      </c>
      <c r="N9" s="33"/>
    </row>
    <row r="10" spans="1:14" ht="337.5" customHeight="1">
      <c r="A10" s="36" t="s">
        <v>262</v>
      </c>
      <c r="B10" s="36" t="s">
        <v>0</v>
      </c>
      <c r="C10" s="37" t="s">
        <v>1</v>
      </c>
      <c r="D10" s="37" t="s">
        <v>6</v>
      </c>
      <c r="E10" s="37" t="s">
        <v>2</v>
      </c>
      <c r="F10" s="37" t="s">
        <v>260</v>
      </c>
      <c r="G10" s="37" t="s">
        <v>315</v>
      </c>
      <c r="H10" s="37" t="s">
        <v>3</v>
      </c>
      <c r="I10" s="38" t="s">
        <v>4</v>
      </c>
      <c r="J10" s="38" t="s">
        <v>309</v>
      </c>
      <c r="K10" s="38" t="s">
        <v>5</v>
      </c>
      <c r="L10" s="39" t="s">
        <v>261</v>
      </c>
      <c r="M10" s="39" t="s">
        <v>10</v>
      </c>
      <c r="N10" s="53" t="s">
        <v>310</v>
      </c>
    </row>
    <row r="11" spans="1:14" ht="18" customHeight="1">
      <c r="A11" s="65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4">
        <v>11</v>
      </c>
      <c r="L11" s="42">
        <v>12</v>
      </c>
      <c r="M11" s="42">
        <v>13</v>
      </c>
      <c r="N11" s="42">
        <v>14</v>
      </c>
    </row>
    <row r="12" spans="1:14" ht="18.75">
      <c r="A12" s="47">
        <v>1</v>
      </c>
      <c r="B12" s="44" t="s">
        <v>302</v>
      </c>
      <c r="C12" s="45">
        <v>0.27708</v>
      </c>
      <c r="D12" s="45">
        <v>0.11585</v>
      </c>
      <c r="E12" s="45"/>
      <c r="F12" s="45"/>
      <c r="G12" s="45">
        <v>0.25592</v>
      </c>
      <c r="H12" s="45">
        <v>0.006868748037500561</v>
      </c>
      <c r="I12" s="45">
        <v>0.5183481727843876</v>
      </c>
      <c r="J12" s="45">
        <v>0.001446447564698937</v>
      </c>
      <c r="K12" s="45">
        <v>0.08327</v>
      </c>
      <c r="L12" s="45">
        <v>0.05552</v>
      </c>
      <c r="M12" s="45">
        <f>C12+D12+E12+F12+G12+H12+I12+J12+K12+L12</f>
        <v>1.314303368386587</v>
      </c>
      <c r="N12" s="46">
        <f>M12*20%+M12</f>
        <v>1.5771640420639044</v>
      </c>
    </row>
    <row r="13" spans="1:14" ht="18.75">
      <c r="A13" s="47">
        <v>2</v>
      </c>
      <c r="B13" s="48" t="s">
        <v>267</v>
      </c>
      <c r="C13" s="49">
        <v>0.54981</v>
      </c>
      <c r="D13" s="49">
        <v>0.10903</v>
      </c>
      <c r="E13" s="49"/>
      <c r="F13" s="49"/>
      <c r="G13" s="49">
        <v>0.25592</v>
      </c>
      <c r="H13" s="49">
        <v>0.005319921765856384</v>
      </c>
      <c r="I13" s="49">
        <v>0.07481780625074842</v>
      </c>
      <c r="J13" s="49">
        <v>0.00287015568854656</v>
      </c>
      <c r="K13" s="49">
        <v>0.08328</v>
      </c>
      <c r="L13" s="49">
        <v>0.036</v>
      </c>
      <c r="M13" s="49">
        <f>C13+D13+E13+F13+G13+H13+I13+J13+K13+L13</f>
        <v>1.1170478837051514</v>
      </c>
      <c r="N13" s="50">
        <f>M13*20%+M13</f>
        <v>1.3404574604461816</v>
      </c>
    </row>
    <row r="14" spans="1:14" ht="18.75">
      <c r="A14" s="47">
        <f>A13+1</f>
        <v>3</v>
      </c>
      <c r="B14" s="48" t="s">
        <v>254</v>
      </c>
      <c r="C14" s="49">
        <v>0.256</v>
      </c>
      <c r="D14" s="49">
        <v>0.18005</v>
      </c>
      <c r="E14" s="49"/>
      <c r="F14" s="49"/>
      <c r="G14" s="49">
        <v>0.25594</v>
      </c>
      <c r="H14" s="49">
        <v>0.002123288369579625</v>
      </c>
      <c r="I14" s="49">
        <v>0.13409521916006484</v>
      </c>
      <c r="J14" s="49">
        <v>0.0013363949962201136</v>
      </c>
      <c r="K14" s="49">
        <v>0.08329</v>
      </c>
      <c r="L14" s="49"/>
      <c r="M14" s="49">
        <f>C14+D14+E14+F14+G14+H14+I14+J14+K14+L14</f>
        <v>0.9128349025258645</v>
      </c>
      <c r="N14" s="50">
        <f>M14*20%+M14</f>
        <v>1.0954018830310375</v>
      </c>
    </row>
    <row r="15" spans="1:14" ht="18.75">
      <c r="A15" s="47">
        <v>4</v>
      </c>
      <c r="B15" s="48" t="s">
        <v>66</v>
      </c>
      <c r="C15" s="49">
        <v>0.15468</v>
      </c>
      <c r="D15" s="49">
        <v>0.23271</v>
      </c>
      <c r="E15" s="49"/>
      <c r="F15" s="49"/>
      <c r="G15" s="49">
        <v>0.2557</v>
      </c>
      <c r="H15" s="49"/>
      <c r="I15" s="49">
        <v>0.09129341755927858</v>
      </c>
      <c r="J15" s="49">
        <v>0.0008074537487191668</v>
      </c>
      <c r="K15" s="49"/>
      <c r="L15" s="49"/>
      <c r="M15" s="49">
        <f aca="true" t="shared" si="0" ref="M15:M20">C15+D15+E15+F15+G15+H15+I15+J15+K15+L15</f>
        <v>0.7351908713079977</v>
      </c>
      <c r="N15" s="50">
        <f aca="true" t="shared" si="1" ref="N15:N20">M15*20%+M15</f>
        <v>0.8822290455695971</v>
      </c>
    </row>
    <row r="16" spans="1:14" ht="18.75">
      <c r="A16" s="47">
        <v>5</v>
      </c>
      <c r="B16" s="48" t="s">
        <v>69</v>
      </c>
      <c r="C16" s="49">
        <v>0.47527</v>
      </c>
      <c r="D16" s="49">
        <v>0.14502</v>
      </c>
      <c r="E16" s="49"/>
      <c r="F16" s="49"/>
      <c r="G16" s="49">
        <v>0.25592</v>
      </c>
      <c r="H16" s="49">
        <v>0.010664319403381271</v>
      </c>
      <c r="I16" s="49">
        <v>0.07758</v>
      </c>
      <c r="J16" s="49">
        <v>0.0024810351603656734</v>
      </c>
      <c r="K16" s="49">
        <v>0.08327</v>
      </c>
      <c r="L16" s="49">
        <v>0.07016</v>
      </c>
      <c r="M16" s="49">
        <f t="shared" si="0"/>
        <v>1.1203653545637469</v>
      </c>
      <c r="N16" s="50">
        <f t="shared" si="1"/>
        <v>1.3444384254764963</v>
      </c>
    </row>
    <row r="17" spans="1:14" ht="18.75">
      <c r="A17" s="47">
        <v>6</v>
      </c>
      <c r="B17" s="48" t="s">
        <v>114</v>
      </c>
      <c r="C17" s="49">
        <v>0.19253</v>
      </c>
      <c r="D17" s="49">
        <v>0.12842</v>
      </c>
      <c r="E17" s="49"/>
      <c r="F17" s="49"/>
      <c r="G17" s="49">
        <v>0.25592</v>
      </c>
      <c r="H17" s="49">
        <v>0.013185317979256506</v>
      </c>
      <c r="I17" s="49">
        <v>0.48307284565586256</v>
      </c>
      <c r="J17" s="49">
        <v>0.0010050686853821456</v>
      </c>
      <c r="K17" s="49">
        <v>0.08327</v>
      </c>
      <c r="L17" s="49">
        <v>0.06317</v>
      </c>
      <c r="M17" s="49">
        <f t="shared" si="0"/>
        <v>1.2205732323205012</v>
      </c>
      <c r="N17" s="50">
        <f t="shared" si="1"/>
        <v>1.4646878787846014</v>
      </c>
    </row>
    <row r="18" spans="1:14" ht="18.75">
      <c r="A18" s="47">
        <v>7</v>
      </c>
      <c r="B18" s="48" t="s">
        <v>142</v>
      </c>
      <c r="C18" s="49">
        <v>0.63762</v>
      </c>
      <c r="D18" s="49">
        <v>0.12272</v>
      </c>
      <c r="E18" s="49"/>
      <c r="F18" s="49"/>
      <c r="G18" s="49">
        <v>0.25593</v>
      </c>
      <c r="H18" s="49"/>
      <c r="I18" s="49">
        <v>0.170434882916138</v>
      </c>
      <c r="J18" s="49">
        <v>0.0033285220699466335</v>
      </c>
      <c r="K18" s="49"/>
      <c r="L18" s="49"/>
      <c r="M18" s="49">
        <f t="shared" si="0"/>
        <v>1.1900334049860846</v>
      </c>
      <c r="N18" s="50">
        <f t="shared" si="1"/>
        <v>1.4280400859833016</v>
      </c>
    </row>
    <row r="19" spans="1:14" ht="18.75">
      <c r="A19" s="47">
        <f>A18+1</f>
        <v>8</v>
      </c>
      <c r="B19" s="48" t="s">
        <v>230</v>
      </c>
      <c r="C19" s="49">
        <v>0.34648</v>
      </c>
      <c r="D19" s="49">
        <v>0.11918</v>
      </c>
      <c r="E19" s="49"/>
      <c r="F19" s="49"/>
      <c r="G19" s="49">
        <v>0.25591</v>
      </c>
      <c r="H19" s="49">
        <v>0.01194392656319025</v>
      </c>
      <c r="I19" s="49">
        <v>0.5132760982951099</v>
      </c>
      <c r="J19" s="49">
        <v>0.0018087033699090251</v>
      </c>
      <c r="K19" s="49">
        <v>0.08326</v>
      </c>
      <c r="L19" s="49">
        <v>0.05852</v>
      </c>
      <c r="M19" s="49">
        <f t="shared" si="0"/>
        <v>1.3903787282282092</v>
      </c>
      <c r="N19" s="50">
        <f t="shared" si="1"/>
        <v>1.668454473873851</v>
      </c>
    </row>
    <row r="20" spans="1:14" ht="18.75">
      <c r="A20" s="47">
        <v>9</v>
      </c>
      <c r="B20" s="48" t="s">
        <v>207</v>
      </c>
      <c r="C20" s="49">
        <v>0.453</v>
      </c>
      <c r="D20" s="49">
        <v>0.13558</v>
      </c>
      <c r="E20" s="49"/>
      <c r="F20" s="49"/>
      <c r="G20" s="49">
        <v>0.25591</v>
      </c>
      <c r="H20" s="49">
        <v>0.003144624759062364</v>
      </c>
      <c r="I20" s="49">
        <v>0.463395621818957</v>
      </c>
      <c r="J20" s="49">
        <v>0.002364766864899728</v>
      </c>
      <c r="K20" s="49">
        <v>0.08327</v>
      </c>
      <c r="L20" s="49">
        <v>0.07862</v>
      </c>
      <c r="M20" s="49">
        <f t="shared" si="0"/>
        <v>1.4752850134429192</v>
      </c>
      <c r="N20" s="50">
        <f t="shared" si="1"/>
        <v>1.770342016131503</v>
      </c>
    </row>
    <row r="21" spans="1:14" ht="18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8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8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8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8.75">
      <c r="A25" s="33" t="s">
        <v>12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8.75">
      <c r="A26" s="52" t="s">
        <v>9</v>
      </c>
      <c r="B26" s="52"/>
      <c r="C26" s="52"/>
      <c r="D26" s="33"/>
      <c r="E26" s="33"/>
      <c r="F26" s="33"/>
      <c r="G26" s="33"/>
      <c r="H26" s="33"/>
      <c r="I26" s="33"/>
      <c r="J26" s="33" t="s">
        <v>13</v>
      </c>
      <c r="K26" s="33"/>
      <c r="L26" s="33"/>
      <c r="M26" s="33"/>
      <c r="N26" s="33"/>
    </row>
  </sheetData>
  <mergeCells count="6">
    <mergeCell ref="C7:K7"/>
    <mergeCell ref="L4:N4"/>
    <mergeCell ref="L5:N5"/>
    <mergeCell ref="L1:N1"/>
    <mergeCell ref="L2:N2"/>
    <mergeCell ref="L3:N3"/>
  </mergeCells>
  <printOptions/>
  <pageMargins left="0.75" right="0.42" top="0.46" bottom="0.31" header="0.4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view="pageBreakPreview" zoomScale="75" zoomScaleNormal="75" zoomScaleSheetLayoutView="75" workbookViewId="0" topLeftCell="C1">
      <selection activeCell="E3" sqref="E3"/>
    </sheetView>
  </sheetViews>
  <sheetFormatPr defaultColWidth="9.140625" defaultRowHeight="12.75"/>
  <cols>
    <col min="1" max="1" width="6.140625" style="1" customWidth="1"/>
    <col min="2" max="2" width="42.28125" style="1" customWidth="1"/>
    <col min="3" max="3" width="19.140625" style="1" customWidth="1"/>
    <col min="4" max="4" width="17.8515625" style="1" customWidth="1"/>
    <col min="5" max="5" width="19.8515625" style="1" customWidth="1"/>
    <col min="6" max="6" width="18.28125" style="1" customWidth="1"/>
    <col min="7" max="7" width="17.8515625" style="1" customWidth="1"/>
    <col min="8" max="8" width="18.00390625" style="1" customWidth="1"/>
    <col min="9" max="9" width="15.00390625" style="1" customWidth="1"/>
    <col min="10" max="10" width="17.00390625" style="1" customWidth="1"/>
    <col min="11" max="11" width="18.421875" style="1" customWidth="1"/>
    <col min="12" max="12" width="15.28125" style="1" customWidth="1"/>
    <col min="13" max="16384" width="9.140625" style="1" customWidth="1"/>
  </cols>
  <sheetData>
    <row r="1" spans="1:12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9" ht="18.75">
      <c r="A2" s="33"/>
      <c r="B2" s="33"/>
      <c r="C2" s="33"/>
      <c r="D2" s="33"/>
      <c r="E2" s="33"/>
      <c r="F2" s="33"/>
      <c r="G2" s="33"/>
      <c r="H2" s="33"/>
      <c r="I2" s="33"/>
      <c r="J2" s="67" t="s">
        <v>320</v>
      </c>
      <c r="K2" s="67"/>
      <c r="L2" s="67"/>
      <c r="R2" s="68"/>
      <c r="S2" s="68"/>
    </row>
    <row r="3" spans="1:19" ht="18.75">
      <c r="A3" s="33"/>
      <c r="B3" s="33"/>
      <c r="C3" s="33"/>
      <c r="D3" s="33"/>
      <c r="E3" s="33"/>
      <c r="F3" s="33"/>
      <c r="G3" s="33"/>
      <c r="H3" s="33"/>
      <c r="I3" s="33"/>
      <c r="J3" s="67" t="s">
        <v>8</v>
      </c>
      <c r="K3" s="67"/>
      <c r="L3" s="67"/>
      <c r="R3" s="68"/>
      <c r="S3" s="68"/>
    </row>
    <row r="4" spans="1:19" ht="18.75">
      <c r="A4" s="33"/>
      <c r="B4" s="33"/>
      <c r="C4" s="33"/>
      <c r="D4" s="33"/>
      <c r="E4" s="33"/>
      <c r="F4" s="33"/>
      <c r="G4" s="33"/>
      <c r="H4" s="33"/>
      <c r="I4" s="33"/>
      <c r="J4" s="67" t="s">
        <v>9</v>
      </c>
      <c r="K4" s="67"/>
      <c r="L4" s="67"/>
      <c r="R4" s="68"/>
      <c r="S4" s="68"/>
    </row>
    <row r="5" spans="1:19" ht="18.75">
      <c r="A5" s="33"/>
      <c r="B5" s="33"/>
      <c r="C5" s="33"/>
      <c r="D5" s="33"/>
      <c r="E5" s="33"/>
      <c r="F5" s="33"/>
      <c r="G5" s="33"/>
      <c r="H5" s="33"/>
      <c r="I5" s="33"/>
      <c r="J5" s="67" t="s">
        <v>326</v>
      </c>
      <c r="K5" s="67"/>
      <c r="L5" s="67"/>
      <c r="R5" s="68"/>
      <c r="S5" s="68"/>
    </row>
    <row r="6" spans="1:19" ht="18.75">
      <c r="A6" s="33"/>
      <c r="B6" s="33"/>
      <c r="C6" s="33"/>
      <c r="D6" s="33"/>
      <c r="E6" s="33"/>
      <c r="F6" s="33"/>
      <c r="G6" s="33"/>
      <c r="H6" s="33"/>
      <c r="I6" s="33"/>
      <c r="J6" s="67" t="s">
        <v>327</v>
      </c>
      <c r="K6" s="67"/>
      <c r="L6" s="67"/>
      <c r="R6" s="68"/>
      <c r="S6" s="68"/>
    </row>
    <row r="7" spans="1:12" ht="18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9" ht="18.75">
      <c r="A8" s="33"/>
      <c r="B8" s="33"/>
      <c r="C8" s="33" t="s">
        <v>316</v>
      </c>
      <c r="D8" s="33"/>
      <c r="E8" s="33"/>
      <c r="F8" s="33"/>
      <c r="G8" s="33"/>
      <c r="H8" s="33"/>
      <c r="I8" s="33"/>
      <c r="J8" s="33"/>
      <c r="K8" s="33"/>
      <c r="L8" s="33"/>
      <c r="Q8" s="71"/>
      <c r="R8" s="71"/>
      <c r="S8" s="71"/>
    </row>
    <row r="9" spans="1:19" ht="18.75">
      <c r="A9" s="33"/>
      <c r="B9" s="33"/>
      <c r="C9" s="33"/>
      <c r="D9" s="33"/>
      <c r="E9" s="34" t="s">
        <v>317</v>
      </c>
      <c r="F9" s="33"/>
      <c r="G9" s="33"/>
      <c r="H9" s="33"/>
      <c r="I9" s="33"/>
      <c r="J9" s="33"/>
      <c r="K9" s="33"/>
      <c r="L9" s="33"/>
      <c r="Q9" s="32"/>
      <c r="R9" s="32"/>
      <c r="S9" s="32"/>
    </row>
    <row r="10" spans="1:12" ht="18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 t="s">
        <v>318</v>
      </c>
      <c r="L10" s="33"/>
    </row>
    <row r="11" spans="1:12" ht="208.5" customHeight="1">
      <c r="A11" s="51" t="s">
        <v>262</v>
      </c>
      <c r="B11" s="56" t="s">
        <v>0</v>
      </c>
      <c r="C11" s="57" t="s">
        <v>1</v>
      </c>
      <c r="D11" s="57" t="s">
        <v>314</v>
      </c>
      <c r="E11" s="57" t="s">
        <v>315</v>
      </c>
      <c r="F11" s="57" t="s">
        <v>3</v>
      </c>
      <c r="G11" s="58" t="s">
        <v>4</v>
      </c>
      <c r="H11" s="58" t="s">
        <v>309</v>
      </c>
      <c r="I11" s="58" t="s">
        <v>5</v>
      </c>
      <c r="J11" s="54" t="s">
        <v>261</v>
      </c>
      <c r="K11" s="54" t="s">
        <v>10</v>
      </c>
      <c r="L11" s="55" t="s">
        <v>319</v>
      </c>
    </row>
    <row r="12" spans="1:12" ht="21" customHeight="1" hidden="1">
      <c r="A12" s="63"/>
      <c r="B12" s="63"/>
      <c r="C12" s="59"/>
      <c r="D12" s="59"/>
      <c r="E12" s="59"/>
      <c r="F12" s="59"/>
      <c r="G12" s="59"/>
      <c r="H12" s="59"/>
      <c r="I12" s="59"/>
      <c r="J12" s="60"/>
      <c r="K12" s="61"/>
      <c r="L12" s="60"/>
    </row>
    <row r="13" spans="1:12" ht="19.5" customHeight="1" hidden="1">
      <c r="A13" s="63"/>
      <c r="B13" s="63"/>
      <c r="C13" s="59"/>
      <c r="D13" s="59"/>
      <c r="E13" s="59"/>
      <c r="F13" s="59"/>
      <c r="G13" s="59"/>
      <c r="H13" s="59"/>
      <c r="I13" s="59"/>
      <c r="J13" s="69" t="s">
        <v>321</v>
      </c>
      <c r="K13" s="70"/>
      <c r="L13" s="70"/>
    </row>
    <row r="14" spans="1:12" ht="20.25" customHeight="1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8</v>
      </c>
      <c r="I14" s="41">
        <v>9</v>
      </c>
      <c r="J14" s="42">
        <v>10</v>
      </c>
      <c r="K14" s="42">
        <v>11</v>
      </c>
      <c r="L14" s="42">
        <v>12</v>
      </c>
    </row>
    <row r="15" spans="1:12" ht="18.75">
      <c r="A15" s="43">
        <v>1</v>
      </c>
      <c r="B15" s="44" t="s">
        <v>305</v>
      </c>
      <c r="C15" s="45">
        <v>0.7822</v>
      </c>
      <c r="D15" s="45"/>
      <c r="E15" s="45"/>
      <c r="F15" s="45"/>
      <c r="G15" s="45"/>
      <c r="H15" s="45"/>
      <c r="I15" s="45"/>
      <c r="J15" s="45"/>
      <c r="K15" s="45">
        <f aca="true" t="shared" si="0" ref="K15:K69">C15+D15+E15+F15+G15+H15+I15+J15</f>
        <v>0.7822</v>
      </c>
      <c r="L15" s="46">
        <f>K15*2*1.2</f>
        <v>1.8772799999999998</v>
      </c>
    </row>
    <row r="16" spans="1:12" ht="18.75">
      <c r="A16" s="47">
        <v>2</v>
      </c>
      <c r="B16" s="48" t="s">
        <v>300</v>
      </c>
      <c r="C16" s="49">
        <v>0.17728</v>
      </c>
      <c r="D16" s="49">
        <v>0.1251</v>
      </c>
      <c r="E16" s="49">
        <v>0.25592</v>
      </c>
      <c r="F16" s="49">
        <v>0.0018730128749960653</v>
      </c>
      <c r="G16" s="49">
        <v>0.4639129832395703</v>
      </c>
      <c r="H16" s="49">
        <v>0.0009254695435787097</v>
      </c>
      <c r="I16" s="49">
        <v>0.08327</v>
      </c>
      <c r="J16" s="49">
        <v>0.06984</v>
      </c>
      <c r="K16" s="49">
        <f t="shared" si="0"/>
        <v>1.178121465658145</v>
      </c>
      <c r="L16" s="50">
        <f>K16*1.2*2</f>
        <v>2.827491517579548</v>
      </c>
    </row>
    <row r="17" spans="1:12" ht="18.75">
      <c r="A17" s="47">
        <v>3</v>
      </c>
      <c r="B17" s="48" t="s">
        <v>301</v>
      </c>
      <c r="C17" s="49">
        <v>0.47135</v>
      </c>
      <c r="D17" s="49">
        <v>0.07791</v>
      </c>
      <c r="E17" s="49">
        <v>0.2559</v>
      </c>
      <c r="F17" s="49"/>
      <c r="G17" s="49">
        <v>0.24267671009771985</v>
      </c>
      <c r="H17" s="49">
        <v>0.0024605896368575823</v>
      </c>
      <c r="I17" s="49"/>
      <c r="J17" s="49"/>
      <c r="K17" s="49">
        <f t="shared" si="0"/>
        <v>1.0502972997345776</v>
      </c>
      <c r="L17" s="50">
        <f>K17:K69*2*1.2</f>
        <v>2.520713519362986</v>
      </c>
    </row>
    <row r="18" spans="1:12" ht="18.75">
      <c r="A18" s="47">
        <v>4</v>
      </c>
      <c r="B18" s="48" t="s">
        <v>302</v>
      </c>
      <c r="C18" s="49">
        <v>0.27708</v>
      </c>
      <c r="D18" s="49">
        <v>0.11585</v>
      </c>
      <c r="E18" s="49">
        <v>0.25592</v>
      </c>
      <c r="F18" s="49">
        <v>0.006868748037500561</v>
      </c>
      <c r="G18" s="49">
        <v>0.5183481727843876</v>
      </c>
      <c r="H18" s="49">
        <v>0.001446447564698937</v>
      </c>
      <c r="I18" s="49">
        <v>0.08327</v>
      </c>
      <c r="J18" s="49">
        <v>0.05552</v>
      </c>
      <c r="K18" s="49">
        <f t="shared" si="0"/>
        <v>1.314303368386587</v>
      </c>
      <c r="L18" s="50">
        <f>K18*2*1.2</f>
        <v>3.1543280841278087</v>
      </c>
    </row>
    <row r="19" spans="1:12" ht="18.75">
      <c r="A19" s="47">
        <v>5</v>
      </c>
      <c r="B19" s="48" t="s">
        <v>263</v>
      </c>
      <c r="C19" s="49">
        <v>0.93554</v>
      </c>
      <c r="D19" s="49">
        <v>0.00758</v>
      </c>
      <c r="E19" s="49"/>
      <c r="F19" s="49">
        <v>0.0017540682591556888</v>
      </c>
      <c r="G19" s="49">
        <v>0.09782057545230957</v>
      </c>
      <c r="H19" s="49">
        <v>0.004883775161886685</v>
      </c>
      <c r="I19" s="49">
        <v>0.08324</v>
      </c>
      <c r="J19" s="49"/>
      <c r="K19" s="49">
        <f t="shared" si="0"/>
        <v>1.1308184188733519</v>
      </c>
      <c r="L19" s="50">
        <f aca="true" t="shared" si="1" ref="L19:L69">K19*2*1.2</f>
        <v>2.7139642052960444</v>
      </c>
    </row>
    <row r="20" spans="1:12" ht="18.75">
      <c r="A20" s="47">
        <v>6</v>
      </c>
      <c r="B20" s="48" t="s">
        <v>265</v>
      </c>
      <c r="C20" s="49">
        <v>0.35505</v>
      </c>
      <c r="D20" s="49">
        <v>0.12083</v>
      </c>
      <c r="E20" s="49">
        <v>0.25592</v>
      </c>
      <c r="F20" s="49">
        <v>0.014054725006931371</v>
      </c>
      <c r="G20" s="49">
        <v>0.07707263074756672</v>
      </c>
      <c r="H20" s="49">
        <v>0.0018534424315285627</v>
      </c>
      <c r="I20" s="49">
        <v>0.08327</v>
      </c>
      <c r="J20" s="49">
        <v>0.03655</v>
      </c>
      <c r="K20" s="49">
        <f t="shared" si="0"/>
        <v>0.9446007981860266</v>
      </c>
      <c r="L20" s="50">
        <f t="shared" si="1"/>
        <v>2.267041915646464</v>
      </c>
    </row>
    <row r="21" spans="1:12" ht="18.75">
      <c r="A21" s="47">
        <v>7</v>
      </c>
      <c r="B21" s="48" t="s">
        <v>266</v>
      </c>
      <c r="C21" s="49"/>
      <c r="D21" s="49">
        <v>0.11921</v>
      </c>
      <c r="E21" s="49">
        <v>0.25592</v>
      </c>
      <c r="F21" s="49">
        <v>0.012553972284807886</v>
      </c>
      <c r="G21" s="49">
        <v>0.08647330836604954</v>
      </c>
      <c r="H21" s="49"/>
      <c r="I21" s="49">
        <v>0.08328</v>
      </c>
      <c r="J21" s="49">
        <v>0.04656</v>
      </c>
      <c r="K21" s="49">
        <f t="shared" si="0"/>
        <v>0.6039972806508574</v>
      </c>
      <c r="L21" s="50">
        <f t="shared" si="1"/>
        <v>1.449593473562058</v>
      </c>
    </row>
    <row r="22" spans="1:12" ht="18.75">
      <c r="A22" s="47">
        <v>8</v>
      </c>
      <c r="B22" s="48" t="s">
        <v>267</v>
      </c>
      <c r="C22" s="49">
        <v>0.54981</v>
      </c>
      <c r="D22" s="49">
        <v>0.10903</v>
      </c>
      <c r="E22" s="49">
        <v>0.25592</v>
      </c>
      <c r="F22" s="49">
        <v>0.005319921765856384</v>
      </c>
      <c r="G22" s="49">
        <v>0.07481780625074842</v>
      </c>
      <c r="H22" s="49">
        <v>0.00287015568854656</v>
      </c>
      <c r="I22" s="49">
        <v>0.08328</v>
      </c>
      <c r="J22" s="49">
        <v>0.036</v>
      </c>
      <c r="K22" s="49">
        <f t="shared" si="0"/>
        <v>1.1170478837051514</v>
      </c>
      <c r="L22" s="50">
        <f t="shared" si="1"/>
        <v>2.6809149208923633</v>
      </c>
    </row>
    <row r="23" spans="1:12" ht="18.75">
      <c r="A23" s="47">
        <v>9</v>
      </c>
      <c r="B23" s="48" t="s">
        <v>268</v>
      </c>
      <c r="C23" s="49">
        <v>0.15889</v>
      </c>
      <c r="D23" s="49">
        <v>0.1443</v>
      </c>
      <c r="E23" s="49">
        <v>0.25589</v>
      </c>
      <c r="F23" s="49">
        <v>0.0029478377804515532</v>
      </c>
      <c r="G23" s="49">
        <v>0.030780545922098758</v>
      </c>
      <c r="H23" s="49">
        <v>0.0008294234488540329</v>
      </c>
      <c r="I23" s="49">
        <v>0.08322</v>
      </c>
      <c r="J23" s="49"/>
      <c r="K23" s="49">
        <f t="shared" si="0"/>
        <v>0.6768578071514044</v>
      </c>
      <c r="L23" s="50">
        <f t="shared" si="1"/>
        <v>1.6244587371633705</v>
      </c>
    </row>
    <row r="24" spans="1:12" ht="18.75">
      <c r="A24" s="47">
        <v>10</v>
      </c>
      <c r="B24" s="48" t="s">
        <v>26</v>
      </c>
      <c r="C24" s="49">
        <v>1.03917</v>
      </c>
      <c r="D24" s="49">
        <v>0.20719</v>
      </c>
      <c r="E24" s="49">
        <v>0.25592</v>
      </c>
      <c r="F24" s="49">
        <v>0.01989526920114404</v>
      </c>
      <c r="G24" s="49">
        <v>0.1131687535203839</v>
      </c>
      <c r="H24" s="49">
        <v>0.005424761887260335</v>
      </c>
      <c r="I24" s="49">
        <v>0.08327</v>
      </c>
      <c r="J24" s="49">
        <v>0.03457</v>
      </c>
      <c r="K24" s="49">
        <f t="shared" si="0"/>
        <v>1.758608784608788</v>
      </c>
      <c r="L24" s="50">
        <f t="shared" si="1"/>
        <v>4.220661083061091</v>
      </c>
    </row>
    <row r="25" spans="1:12" ht="18.75">
      <c r="A25" s="47">
        <v>11</v>
      </c>
      <c r="B25" s="48" t="s">
        <v>27</v>
      </c>
      <c r="C25" s="49">
        <v>0.89775</v>
      </c>
      <c r="D25" s="49">
        <v>0.19729</v>
      </c>
      <c r="E25" s="49">
        <v>0.25592</v>
      </c>
      <c r="F25" s="49">
        <v>0.017172159661916667</v>
      </c>
      <c r="G25" s="49">
        <v>0.06951630865565492</v>
      </c>
      <c r="H25" s="49">
        <v>0.004686471494021415</v>
      </c>
      <c r="I25" s="49">
        <v>0.08327</v>
      </c>
      <c r="J25" s="49">
        <v>0.03155788045112136</v>
      </c>
      <c r="K25" s="49">
        <f t="shared" si="0"/>
        <v>1.5571628202627144</v>
      </c>
      <c r="L25" s="50">
        <f t="shared" si="1"/>
        <v>3.7371907686305144</v>
      </c>
    </row>
    <row r="26" spans="1:12" ht="18.75">
      <c r="A26" s="47">
        <v>12</v>
      </c>
      <c r="B26" s="48" t="s">
        <v>36</v>
      </c>
      <c r="C26" s="49">
        <v>0.53263</v>
      </c>
      <c r="D26" s="49">
        <v>0.16877</v>
      </c>
      <c r="E26" s="49">
        <v>0.25592</v>
      </c>
      <c r="F26" s="49">
        <v>0.02794296471377529</v>
      </c>
      <c r="G26" s="49">
        <v>0.07961999832275121</v>
      </c>
      <c r="H26" s="49">
        <v>0.0027804512271966367</v>
      </c>
      <c r="I26" s="49">
        <v>0.08327</v>
      </c>
      <c r="J26" s="49">
        <v>0.02137609434965782</v>
      </c>
      <c r="K26" s="49">
        <f t="shared" si="0"/>
        <v>1.172309508613381</v>
      </c>
      <c r="L26" s="50">
        <f t="shared" si="1"/>
        <v>2.8135428206721143</v>
      </c>
    </row>
    <row r="27" spans="1:12" ht="18.75">
      <c r="A27" s="47">
        <v>13</v>
      </c>
      <c r="B27" s="48" t="s">
        <v>37</v>
      </c>
      <c r="C27" s="49">
        <v>0.1086</v>
      </c>
      <c r="D27" s="49">
        <v>0.03751</v>
      </c>
      <c r="E27" s="49">
        <v>0.25589</v>
      </c>
      <c r="F27" s="49">
        <v>0.0008923827154145456</v>
      </c>
      <c r="G27" s="49">
        <v>0.16015323700313674</v>
      </c>
      <c r="H27" s="49">
        <v>0.0005669137461600414</v>
      </c>
      <c r="I27" s="49"/>
      <c r="J27" s="49"/>
      <c r="K27" s="49">
        <f t="shared" si="0"/>
        <v>0.5636125334647113</v>
      </c>
      <c r="L27" s="50">
        <f t="shared" si="1"/>
        <v>1.352670080315307</v>
      </c>
    </row>
    <row r="28" spans="1:12" ht="18.75">
      <c r="A28" s="47">
        <v>14</v>
      </c>
      <c r="B28" s="48" t="s">
        <v>38</v>
      </c>
      <c r="C28" s="49">
        <v>0.62115</v>
      </c>
      <c r="D28" s="49">
        <v>0.22327</v>
      </c>
      <c r="E28" s="49">
        <v>0.25591</v>
      </c>
      <c r="F28" s="49"/>
      <c r="G28" s="49">
        <v>0.4099908088235294</v>
      </c>
      <c r="H28" s="49">
        <v>0.0032425798886983304</v>
      </c>
      <c r="I28" s="49"/>
      <c r="J28" s="49"/>
      <c r="K28" s="49">
        <f t="shared" si="0"/>
        <v>1.5135633887122277</v>
      </c>
      <c r="L28" s="50">
        <f t="shared" si="1"/>
        <v>3.632552132909346</v>
      </c>
    </row>
    <row r="29" spans="1:12" ht="18.75">
      <c r="A29" s="47">
        <v>15</v>
      </c>
      <c r="B29" s="48" t="s">
        <v>39</v>
      </c>
      <c r="C29" s="49">
        <v>0.2066</v>
      </c>
      <c r="D29" s="49">
        <v>0.03667</v>
      </c>
      <c r="E29" s="49">
        <v>0.25594</v>
      </c>
      <c r="F29" s="49">
        <v>0.0016976440857585393</v>
      </c>
      <c r="G29" s="49">
        <v>0.14163915382734166</v>
      </c>
      <c r="H29" s="49">
        <v>0.0010784809607800757</v>
      </c>
      <c r="I29" s="49"/>
      <c r="J29" s="49"/>
      <c r="K29" s="49">
        <f t="shared" si="0"/>
        <v>0.6436252788738804</v>
      </c>
      <c r="L29" s="50">
        <f t="shared" si="1"/>
        <v>1.544700669297313</v>
      </c>
    </row>
    <row r="30" spans="1:12" ht="18.75">
      <c r="A30" s="47">
        <v>16</v>
      </c>
      <c r="B30" s="48" t="s">
        <v>43</v>
      </c>
      <c r="C30" s="49">
        <v>0.43817</v>
      </c>
      <c r="D30" s="49">
        <v>0.15541</v>
      </c>
      <c r="E30" s="49">
        <v>0.25591</v>
      </c>
      <c r="F30" s="49">
        <v>0.010388577678922848</v>
      </c>
      <c r="G30" s="49">
        <v>0.12445746492022956</v>
      </c>
      <c r="H30" s="49">
        <v>0.0022873458679769647</v>
      </c>
      <c r="I30" s="49">
        <v>0.08327</v>
      </c>
      <c r="J30" s="49">
        <v>0.10547</v>
      </c>
      <c r="K30" s="49">
        <f t="shared" si="0"/>
        <v>1.1753633884671295</v>
      </c>
      <c r="L30" s="50">
        <f t="shared" si="1"/>
        <v>2.8208721323211106</v>
      </c>
    </row>
    <row r="31" spans="1:12" ht="18.75">
      <c r="A31" s="47">
        <v>17</v>
      </c>
      <c r="B31" s="48" t="s">
        <v>47</v>
      </c>
      <c r="C31" s="49">
        <v>0.8756</v>
      </c>
      <c r="D31" s="49">
        <v>0.11976</v>
      </c>
      <c r="E31" s="49">
        <v>0.25591</v>
      </c>
      <c r="F31" s="49">
        <v>0.015939685607401523</v>
      </c>
      <c r="G31" s="49">
        <v>0.1421947904728555</v>
      </c>
      <c r="H31" s="49">
        <v>0.004570844569901683</v>
      </c>
      <c r="I31" s="49">
        <v>0.08327</v>
      </c>
      <c r="J31" s="49">
        <v>0.06072</v>
      </c>
      <c r="K31" s="49">
        <f t="shared" si="0"/>
        <v>1.557965320650159</v>
      </c>
      <c r="L31" s="50">
        <f t="shared" si="1"/>
        <v>3.7391167695603813</v>
      </c>
    </row>
    <row r="32" spans="1:12" ht="18.75">
      <c r="A32" s="47">
        <v>18</v>
      </c>
      <c r="B32" s="48" t="s">
        <v>306</v>
      </c>
      <c r="C32" s="49">
        <v>0.78204</v>
      </c>
      <c r="D32" s="49"/>
      <c r="E32" s="49"/>
      <c r="F32" s="49"/>
      <c r="G32" s="49"/>
      <c r="H32" s="49"/>
      <c r="I32" s="49"/>
      <c r="J32" s="49"/>
      <c r="K32" s="49">
        <f t="shared" si="0"/>
        <v>0.78204</v>
      </c>
      <c r="L32" s="50">
        <f t="shared" si="1"/>
        <v>1.876896</v>
      </c>
    </row>
    <row r="33" spans="1:12" ht="18.75">
      <c r="A33" s="47">
        <v>19</v>
      </c>
      <c r="B33" s="48" t="s">
        <v>60</v>
      </c>
      <c r="C33" s="49">
        <v>0.31766</v>
      </c>
      <c r="D33" s="49">
        <v>0.17139</v>
      </c>
      <c r="E33" s="49">
        <v>0.25592</v>
      </c>
      <c r="F33" s="49">
        <v>0.0036888817125622277</v>
      </c>
      <c r="G33" s="49">
        <v>0.6188396901053217</v>
      </c>
      <c r="H33" s="49">
        <v>0.0016582932418206483</v>
      </c>
      <c r="I33" s="49">
        <v>0.08327</v>
      </c>
      <c r="J33" s="49">
        <v>0.06963</v>
      </c>
      <c r="K33" s="49">
        <f t="shared" si="0"/>
        <v>1.5220568650597044</v>
      </c>
      <c r="L33" s="50">
        <f t="shared" si="1"/>
        <v>3.6529364761432905</v>
      </c>
    </row>
    <row r="34" spans="1:12" ht="18.75">
      <c r="A34" s="47">
        <v>20</v>
      </c>
      <c r="B34" s="48" t="s">
        <v>269</v>
      </c>
      <c r="C34" s="49">
        <v>0.94632</v>
      </c>
      <c r="D34" s="49">
        <v>0.06484</v>
      </c>
      <c r="E34" s="49">
        <v>0.25592</v>
      </c>
      <c r="F34" s="49">
        <v>0.015322639982341256</v>
      </c>
      <c r="G34" s="49">
        <v>0.12764398036515762</v>
      </c>
      <c r="H34" s="49">
        <v>0.0049400541427516605</v>
      </c>
      <c r="I34" s="49">
        <v>0.08328</v>
      </c>
      <c r="J34" s="49">
        <v>0.06319</v>
      </c>
      <c r="K34" s="49">
        <f t="shared" si="0"/>
        <v>1.5614566744902505</v>
      </c>
      <c r="L34" s="50">
        <f t="shared" si="1"/>
        <v>3.747496018776601</v>
      </c>
    </row>
    <row r="35" spans="1:12" ht="20.25" customHeight="1">
      <c r="A35" s="47">
        <v>21</v>
      </c>
      <c r="B35" s="48" t="s">
        <v>270</v>
      </c>
      <c r="C35" s="49">
        <v>0.77925</v>
      </c>
      <c r="D35" s="49">
        <v>0.33244</v>
      </c>
      <c r="E35" s="49">
        <v>0.25602</v>
      </c>
      <c r="F35" s="49"/>
      <c r="G35" s="49">
        <v>0.21940319548872178</v>
      </c>
      <c r="H35" s="49">
        <v>0.004067898189525475</v>
      </c>
      <c r="I35" s="49"/>
      <c r="J35" s="49"/>
      <c r="K35" s="49">
        <f t="shared" si="0"/>
        <v>1.5911810936782476</v>
      </c>
      <c r="L35" s="50">
        <f t="shared" si="1"/>
        <v>3.818834624827794</v>
      </c>
    </row>
    <row r="36" spans="1:12" ht="18.75">
      <c r="A36" s="47">
        <v>22</v>
      </c>
      <c r="B36" s="48" t="s">
        <v>274</v>
      </c>
      <c r="C36" s="49">
        <v>0.87344</v>
      </c>
      <c r="D36" s="49">
        <v>0.08378</v>
      </c>
      <c r="E36" s="49">
        <v>0.25591</v>
      </c>
      <c r="F36" s="49"/>
      <c r="G36" s="49">
        <v>0.0821008947455582</v>
      </c>
      <c r="H36" s="49">
        <v>0.004559590738842038</v>
      </c>
      <c r="I36" s="49"/>
      <c r="J36" s="49"/>
      <c r="K36" s="49">
        <f t="shared" si="0"/>
        <v>1.2997904854844002</v>
      </c>
      <c r="L36" s="50">
        <f t="shared" si="1"/>
        <v>3.1194971651625605</v>
      </c>
    </row>
    <row r="37" spans="1:12" ht="18.75">
      <c r="A37" s="47">
        <v>23</v>
      </c>
      <c r="B37" s="48" t="s">
        <v>275</v>
      </c>
      <c r="C37" s="49">
        <v>1.09083</v>
      </c>
      <c r="D37" s="49">
        <v>0.13922</v>
      </c>
      <c r="E37" s="49">
        <v>0.25591</v>
      </c>
      <c r="F37" s="49">
        <v>0.012744798041615667</v>
      </c>
      <c r="G37" s="49">
        <v>0.10986697776417789</v>
      </c>
      <c r="H37" s="49">
        <v>0.005694432733274965</v>
      </c>
      <c r="I37" s="49">
        <v>0.08327</v>
      </c>
      <c r="J37" s="49">
        <v>0.06132</v>
      </c>
      <c r="K37" s="49">
        <f t="shared" si="0"/>
        <v>1.7588562085390684</v>
      </c>
      <c r="L37" s="50">
        <f t="shared" si="1"/>
        <v>4.221254900493764</v>
      </c>
    </row>
    <row r="38" spans="1:12" ht="18.75">
      <c r="A38" s="47">
        <v>24</v>
      </c>
      <c r="B38" s="48" t="s">
        <v>280</v>
      </c>
      <c r="C38" s="49">
        <v>0.83034</v>
      </c>
      <c r="D38" s="49">
        <v>0.10364</v>
      </c>
      <c r="E38" s="49">
        <v>0.25595</v>
      </c>
      <c r="F38" s="49">
        <v>0.010336559630456885</v>
      </c>
      <c r="G38" s="49">
        <v>0.16357237561143534</v>
      </c>
      <c r="H38" s="49">
        <v>0.004334596505365911</v>
      </c>
      <c r="I38" s="49">
        <v>0.08328</v>
      </c>
      <c r="J38" s="49">
        <v>0.03209</v>
      </c>
      <c r="K38" s="49">
        <f t="shared" si="0"/>
        <v>1.483543531747258</v>
      </c>
      <c r="L38" s="50">
        <f t="shared" si="1"/>
        <v>3.5605044761934193</v>
      </c>
    </row>
    <row r="39" spans="1:12" ht="18.75">
      <c r="A39" s="47">
        <v>25</v>
      </c>
      <c r="B39" s="48" t="s">
        <v>281</v>
      </c>
      <c r="C39" s="49">
        <v>0.54438</v>
      </c>
      <c r="D39" s="49">
        <v>0.11822</v>
      </c>
      <c r="E39" s="49">
        <v>0.25592</v>
      </c>
      <c r="F39" s="49">
        <v>0.008102359964228888</v>
      </c>
      <c r="G39" s="49">
        <v>0.1016034720044598</v>
      </c>
      <c r="H39" s="49">
        <v>0.0028418136565243842</v>
      </c>
      <c r="I39" s="49">
        <v>0.08328</v>
      </c>
      <c r="J39" s="49">
        <v>0.08146</v>
      </c>
      <c r="K39" s="49">
        <f t="shared" si="0"/>
        <v>1.1958076456252134</v>
      </c>
      <c r="L39" s="50">
        <f t="shared" si="1"/>
        <v>2.869938349500512</v>
      </c>
    </row>
    <row r="40" spans="1:12" ht="18.75">
      <c r="A40" s="47">
        <v>26</v>
      </c>
      <c r="B40" s="48" t="s">
        <v>282</v>
      </c>
      <c r="C40" s="49">
        <v>0.35958</v>
      </c>
      <c r="D40" s="49">
        <v>0.13837</v>
      </c>
      <c r="E40" s="49">
        <v>0.25592</v>
      </c>
      <c r="F40" s="49">
        <v>0.00948646309428003</v>
      </c>
      <c r="G40" s="49">
        <v>0.5402434726756457</v>
      </c>
      <c r="H40" s="49">
        <v>0.0018771027509275856</v>
      </c>
      <c r="I40" s="49">
        <v>0.08327</v>
      </c>
      <c r="J40" s="49">
        <v>0.08115</v>
      </c>
      <c r="K40" s="49">
        <f t="shared" si="0"/>
        <v>1.4698970385208534</v>
      </c>
      <c r="L40" s="50">
        <f t="shared" si="1"/>
        <v>3.527752892450048</v>
      </c>
    </row>
    <row r="41" spans="1:12" ht="18.75">
      <c r="A41" s="47">
        <f>A40+1</f>
        <v>27</v>
      </c>
      <c r="B41" s="48" t="s">
        <v>77</v>
      </c>
      <c r="C41" s="49">
        <v>0.53757</v>
      </c>
      <c r="D41" s="49">
        <v>0.11195</v>
      </c>
      <c r="E41" s="49">
        <v>0.25591</v>
      </c>
      <c r="F41" s="49">
        <v>0.01099</v>
      </c>
      <c r="G41" s="49">
        <v>0.33735</v>
      </c>
      <c r="H41" s="49">
        <v>0.00281</v>
      </c>
      <c r="I41" s="49"/>
      <c r="J41" s="49"/>
      <c r="K41" s="49">
        <f t="shared" si="0"/>
        <v>1.25658</v>
      </c>
      <c r="L41" s="50">
        <f t="shared" si="1"/>
        <v>3.015792</v>
      </c>
    </row>
    <row r="42" spans="1:12" ht="18.75">
      <c r="A42" s="47">
        <v>27</v>
      </c>
      <c r="B42" s="48" t="s">
        <v>68</v>
      </c>
      <c r="C42" s="49">
        <v>0.24242</v>
      </c>
      <c r="D42" s="49">
        <v>0.019</v>
      </c>
      <c r="E42" s="49">
        <v>0.25589</v>
      </c>
      <c r="F42" s="49"/>
      <c r="G42" s="49">
        <v>0.21246943765281173</v>
      </c>
      <c r="H42" s="49">
        <v>0.0012655132318117387</v>
      </c>
      <c r="I42" s="49"/>
      <c r="J42" s="49"/>
      <c r="K42" s="49">
        <f t="shared" si="0"/>
        <v>0.7310449508846235</v>
      </c>
      <c r="L42" s="50">
        <f t="shared" si="1"/>
        <v>1.7545078821230964</v>
      </c>
    </row>
    <row r="43" spans="1:12" ht="18.75">
      <c r="A43" s="47">
        <v>28</v>
      </c>
      <c r="B43" s="48" t="s">
        <v>69</v>
      </c>
      <c r="C43" s="49">
        <v>0.47527</v>
      </c>
      <c r="D43" s="49">
        <v>0.14502</v>
      </c>
      <c r="E43" s="49">
        <v>0.25592</v>
      </c>
      <c r="F43" s="49">
        <v>0.010664319403381271</v>
      </c>
      <c r="G43" s="49">
        <v>0.07758</v>
      </c>
      <c r="H43" s="49">
        <v>0.0024810351603656734</v>
      </c>
      <c r="I43" s="49">
        <v>0.08327</v>
      </c>
      <c r="J43" s="49">
        <v>0.07016</v>
      </c>
      <c r="K43" s="49">
        <f t="shared" si="0"/>
        <v>1.1203653545637469</v>
      </c>
      <c r="L43" s="50">
        <f t="shared" si="1"/>
        <v>2.6888768509529926</v>
      </c>
    </row>
    <row r="44" spans="1:12" ht="18.75">
      <c r="A44" s="47">
        <v>29</v>
      </c>
      <c r="B44" s="48" t="s">
        <v>79</v>
      </c>
      <c r="C44" s="49">
        <v>0.66095</v>
      </c>
      <c r="D44" s="49">
        <v>0.10222</v>
      </c>
      <c r="E44" s="49">
        <v>0.25591</v>
      </c>
      <c r="F44" s="49">
        <v>0.009511924570160844</v>
      </c>
      <c r="G44" s="49">
        <v>0.20389507926949194</v>
      </c>
      <c r="H44" s="49">
        <v>0.00438285484432017</v>
      </c>
      <c r="I44" s="49">
        <v>0.08326</v>
      </c>
      <c r="J44" s="49">
        <v>0.05448</v>
      </c>
      <c r="K44" s="49">
        <f t="shared" si="0"/>
        <v>1.374609858683973</v>
      </c>
      <c r="L44" s="50">
        <f t="shared" si="1"/>
        <v>3.299063660841535</v>
      </c>
    </row>
    <row r="45" spans="1:12" ht="18.75">
      <c r="A45" s="47">
        <v>30</v>
      </c>
      <c r="B45" s="48" t="s">
        <v>82</v>
      </c>
      <c r="C45" s="49">
        <v>0.07933</v>
      </c>
      <c r="D45" s="49">
        <v>0.29542</v>
      </c>
      <c r="E45" s="49">
        <v>0.25598</v>
      </c>
      <c r="F45" s="49"/>
      <c r="G45" s="49">
        <v>0.4413001372069439</v>
      </c>
      <c r="H45" s="49">
        <v>0.00041409788658611777</v>
      </c>
      <c r="I45" s="49"/>
      <c r="J45" s="49">
        <v>0.026566445942452624</v>
      </c>
      <c r="K45" s="49">
        <f t="shared" si="0"/>
        <v>1.0990106810359825</v>
      </c>
      <c r="L45" s="50">
        <f t="shared" si="1"/>
        <v>2.637625634486358</v>
      </c>
    </row>
    <row r="46" spans="1:12" ht="18.75">
      <c r="A46" s="47">
        <v>31</v>
      </c>
      <c r="B46" s="48" t="s">
        <v>86</v>
      </c>
      <c r="C46" s="49">
        <v>0.27871</v>
      </c>
      <c r="D46" s="49">
        <v>0.12445</v>
      </c>
      <c r="E46" s="49">
        <v>0.25589</v>
      </c>
      <c r="F46" s="49">
        <v>0.002032946918852959</v>
      </c>
      <c r="G46" s="49">
        <v>0.20493959731543623</v>
      </c>
      <c r="H46" s="49">
        <v>0.001454922067882269</v>
      </c>
      <c r="I46" s="49"/>
      <c r="J46" s="49">
        <v>0.00815</v>
      </c>
      <c r="K46" s="49">
        <f t="shared" si="0"/>
        <v>0.8756274663021714</v>
      </c>
      <c r="L46" s="50">
        <f t="shared" si="1"/>
        <v>2.101505919125211</v>
      </c>
    </row>
    <row r="47" spans="1:12" ht="18.75">
      <c r="A47" s="47">
        <v>32</v>
      </c>
      <c r="B47" s="48" t="s">
        <v>91</v>
      </c>
      <c r="C47" s="49">
        <v>0.34162</v>
      </c>
      <c r="D47" s="49">
        <v>0.16272</v>
      </c>
      <c r="E47" s="49">
        <v>0.25591</v>
      </c>
      <c r="F47" s="49">
        <v>0.01318</v>
      </c>
      <c r="G47" s="49">
        <v>0.43466242736315314</v>
      </c>
      <c r="H47" s="49">
        <v>0.0017833656672912627</v>
      </c>
      <c r="I47" s="49">
        <v>0.08327</v>
      </c>
      <c r="J47" s="49">
        <v>0.02348</v>
      </c>
      <c r="K47" s="49">
        <f t="shared" si="0"/>
        <v>1.3166257930304444</v>
      </c>
      <c r="L47" s="50">
        <f t="shared" si="1"/>
        <v>3.159901903273066</v>
      </c>
    </row>
    <row r="48" spans="1:12" ht="18.75">
      <c r="A48" s="47">
        <v>33</v>
      </c>
      <c r="B48" s="48" t="s">
        <v>101</v>
      </c>
      <c r="C48" s="49">
        <v>0.51259</v>
      </c>
      <c r="D48" s="49">
        <v>0.03053</v>
      </c>
      <c r="E48" s="49">
        <v>0.25593</v>
      </c>
      <c r="F48" s="49"/>
      <c r="G48" s="49">
        <v>0.3248847611415274</v>
      </c>
      <c r="H48" s="49">
        <v>0.0026758470760827797</v>
      </c>
      <c r="I48" s="49">
        <v>0.08327</v>
      </c>
      <c r="J48" s="49">
        <v>0.0288</v>
      </c>
      <c r="K48" s="49">
        <f t="shared" si="0"/>
        <v>1.23868060821761</v>
      </c>
      <c r="L48" s="50">
        <f t="shared" si="1"/>
        <v>2.972833459722264</v>
      </c>
    </row>
    <row r="49" spans="1:12" ht="18.75">
      <c r="A49" s="47">
        <v>34</v>
      </c>
      <c r="B49" s="48" t="s">
        <v>102</v>
      </c>
      <c r="C49" s="49">
        <v>0.50077</v>
      </c>
      <c r="D49" s="49">
        <v>0.1323</v>
      </c>
      <c r="E49" s="49">
        <v>0.25592</v>
      </c>
      <c r="F49" s="49">
        <v>0.014411119388099861</v>
      </c>
      <c r="G49" s="49">
        <v>0.5242341743703722</v>
      </c>
      <c r="H49" s="49">
        <v>0.002614142851151402</v>
      </c>
      <c r="I49" s="49">
        <v>0.08327</v>
      </c>
      <c r="J49" s="49">
        <v>0.07036</v>
      </c>
      <c r="K49" s="49">
        <f t="shared" si="0"/>
        <v>1.5838794366096236</v>
      </c>
      <c r="L49" s="50">
        <f t="shared" si="1"/>
        <v>3.8013106478630965</v>
      </c>
    </row>
    <row r="50" spans="1:12" ht="18.75">
      <c r="A50" s="47">
        <v>35</v>
      </c>
      <c r="B50" s="48" t="s">
        <v>114</v>
      </c>
      <c r="C50" s="49">
        <v>0.19253</v>
      </c>
      <c r="D50" s="49">
        <v>0.12842</v>
      </c>
      <c r="E50" s="49">
        <v>0.25592</v>
      </c>
      <c r="F50" s="49">
        <v>0.013185317979256506</v>
      </c>
      <c r="G50" s="49">
        <v>0.48307284565586256</v>
      </c>
      <c r="H50" s="49">
        <v>0.0010050686853821456</v>
      </c>
      <c r="I50" s="49">
        <v>0.08327</v>
      </c>
      <c r="J50" s="49">
        <v>0.06317</v>
      </c>
      <c r="K50" s="49">
        <f t="shared" si="0"/>
        <v>1.2205732323205012</v>
      </c>
      <c r="L50" s="50">
        <f t="shared" si="1"/>
        <v>2.9293757575692028</v>
      </c>
    </row>
    <row r="51" spans="1:12" ht="18.75">
      <c r="A51" s="47">
        <v>36</v>
      </c>
      <c r="B51" s="48" t="s">
        <v>117</v>
      </c>
      <c r="C51" s="49">
        <v>0.80045</v>
      </c>
      <c r="D51" s="49">
        <v>0.08709</v>
      </c>
      <c r="E51" s="49">
        <v>0.25587</v>
      </c>
      <c r="F51" s="49"/>
      <c r="G51" s="49">
        <v>0.2148134099493173</v>
      </c>
      <c r="H51" s="49">
        <v>0.0041785513553533275</v>
      </c>
      <c r="I51" s="49"/>
      <c r="J51" s="49">
        <v>0.017970322066909857</v>
      </c>
      <c r="K51" s="49">
        <f t="shared" si="0"/>
        <v>1.3803722833715806</v>
      </c>
      <c r="L51" s="50">
        <f t="shared" si="1"/>
        <v>3.3128934800917933</v>
      </c>
    </row>
    <row r="52" spans="1:12" ht="18.75">
      <c r="A52" s="47">
        <v>37</v>
      </c>
      <c r="B52" s="48" t="s">
        <v>120</v>
      </c>
      <c r="C52" s="49">
        <v>0.34194</v>
      </c>
      <c r="D52" s="49">
        <v>0.10309</v>
      </c>
      <c r="E52" s="49">
        <v>0.25592</v>
      </c>
      <c r="F52" s="49"/>
      <c r="G52" s="49">
        <v>0.3423023679417122</v>
      </c>
      <c r="H52" s="49">
        <v>0.0017850267754016312</v>
      </c>
      <c r="I52" s="49"/>
      <c r="J52" s="49">
        <v>0.020279295689131754</v>
      </c>
      <c r="K52" s="49">
        <f t="shared" si="0"/>
        <v>1.0653166904062454</v>
      </c>
      <c r="L52" s="50">
        <f t="shared" si="1"/>
        <v>2.556760056974989</v>
      </c>
    </row>
    <row r="53" spans="1:12" ht="18.75">
      <c r="A53" s="47">
        <v>38</v>
      </c>
      <c r="B53" s="48" t="s">
        <v>121</v>
      </c>
      <c r="C53" s="49">
        <v>0.33003</v>
      </c>
      <c r="D53" s="49">
        <v>0.10002</v>
      </c>
      <c r="E53" s="49">
        <v>0.25592</v>
      </c>
      <c r="F53" s="49">
        <v>0.01033268758596284</v>
      </c>
      <c r="G53" s="49">
        <v>0.5123248166186917</v>
      </c>
      <c r="H53" s="49">
        <v>0.0017228237685771555</v>
      </c>
      <c r="I53" s="49">
        <v>0.08326</v>
      </c>
      <c r="J53" s="49">
        <v>0.06946</v>
      </c>
      <c r="K53" s="49">
        <f t="shared" si="0"/>
        <v>1.3630703279732315</v>
      </c>
      <c r="L53" s="50">
        <f t="shared" si="1"/>
        <v>3.2713687871357555</v>
      </c>
    </row>
    <row r="54" spans="1:12" ht="18.75">
      <c r="A54" s="47">
        <v>39</v>
      </c>
      <c r="B54" s="48" t="s">
        <v>141</v>
      </c>
      <c r="C54" s="49">
        <v>0.30824</v>
      </c>
      <c r="D54" s="49">
        <v>0.1243</v>
      </c>
      <c r="E54" s="49">
        <v>0.25592</v>
      </c>
      <c r="F54" s="49">
        <v>0.019952932833881866</v>
      </c>
      <c r="G54" s="49">
        <v>0.4788698383278481</v>
      </c>
      <c r="H54" s="49">
        <v>0.0016091098048438511</v>
      </c>
      <c r="I54" s="49">
        <v>0.08326</v>
      </c>
      <c r="J54" s="49">
        <v>0.0687</v>
      </c>
      <c r="K54" s="49">
        <f t="shared" si="0"/>
        <v>1.340851880966574</v>
      </c>
      <c r="L54" s="50">
        <f t="shared" si="1"/>
        <v>3.2180445143197773</v>
      </c>
    </row>
    <row r="55" spans="1:12" ht="18.75">
      <c r="A55" s="47">
        <f>A54+1</f>
        <v>40</v>
      </c>
      <c r="B55" s="48" t="s">
        <v>145</v>
      </c>
      <c r="C55" s="49">
        <v>0.0993</v>
      </c>
      <c r="D55" s="49">
        <v>0.0239</v>
      </c>
      <c r="E55" s="49">
        <v>0.25588</v>
      </c>
      <c r="F55" s="49"/>
      <c r="G55" s="49">
        <v>0.12288</v>
      </c>
      <c r="H55" s="49">
        <v>0.00052</v>
      </c>
      <c r="I55" s="49"/>
      <c r="J55" s="49"/>
      <c r="K55" s="49">
        <f t="shared" si="0"/>
        <v>0.5024799999999999</v>
      </c>
      <c r="L55" s="50">
        <f t="shared" si="1"/>
        <v>1.2059519999999997</v>
      </c>
    </row>
    <row r="56" spans="1:12" ht="18.75">
      <c r="A56" s="47">
        <v>40</v>
      </c>
      <c r="B56" s="48" t="s">
        <v>147</v>
      </c>
      <c r="C56" s="49">
        <v>0.46093</v>
      </c>
      <c r="D56" s="49">
        <v>0.06316</v>
      </c>
      <c r="E56" s="49">
        <v>0.25589</v>
      </c>
      <c r="F56" s="49"/>
      <c r="G56" s="49">
        <v>0.4991651785714286</v>
      </c>
      <c r="H56" s="49">
        <v>0.002406200155502333</v>
      </c>
      <c r="I56" s="49"/>
      <c r="J56" s="49"/>
      <c r="K56" s="49">
        <f t="shared" si="0"/>
        <v>1.2815513787269308</v>
      </c>
      <c r="L56" s="50">
        <f t="shared" si="1"/>
        <v>3.075723308944634</v>
      </c>
    </row>
    <row r="57" spans="1:12" ht="18.75">
      <c r="A57" s="47">
        <v>41</v>
      </c>
      <c r="B57" s="48" t="s">
        <v>307</v>
      </c>
      <c r="C57" s="49">
        <v>0.78208</v>
      </c>
      <c r="D57" s="49"/>
      <c r="E57" s="49"/>
      <c r="F57" s="49"/>
      <c r="G57" s="49"/>
      <c r="H57" s="49"/>
      <c r="I57" s="49"/>
      <c r="J57" s="49"/>
      <c r="K57" s="49">
        <f t="shared" si="0"/>
        <v>0.78208</v>
      </c>
      <c r="L57" s="50">
        <f t="shared" si="1"/>
        <v>1.876992</v>
      </c>
    </row>
    <row r="58" spans="1:12" ht="18.75">
      <c r="A58" s="47">
        <v>42</v>
      </c>
      <c r="B58" s="48" t="s">
        <v>152</v>
      </c>
      <c r="C58" s="49">
        <v>0.20337</v>
      </c>
      <c r="D58" s="49">
        <v>0.11392</v>
      </c>
      <c r="E58" s="49">
        <v>0.25591</v>
      </c>
      <c r="F58" s="49"/>
      <c r="G58" s="49">
        <v>0.2105760897272496</v>
      </c>
      <c r="H58" s="49">
        <v>0.0010616654916405445</v>
      </c>
      <c r="I58" s="49"/>
      <c r="J58" s="49"/>
      <c r="K58" s="49">
        <f t="shared" si="0"/>
        <v>0.7848377552188901</v>
      </c>
      <c r="L58" s="50">
        <f t="shared" si="1"/>
        <v>1.8836106125253362</v>
      </c>
    </row>
    <row r="59" spans="1:12" ht="18.75">
      <c r="A59" s="47">
        <v>43</v>
      </c>
      <c r="B59" s="48" t="s">
        <v>160</v>
      </c>
      <c r="C59" s="49">
        <v>0.3839</v>
      </c>
      <c r="D59" s="49">
        <v>0.08536</v>
      </c>
      <c r="E59" s="49">
        <v>0.25589</v>
      </c>
      <c r="F59" s="49">
        <v>0.01930606680299932</v>
      </c>
      <c r="G59" s="49">
        <v>0.16819579413769598</v>
      </c>
      <c r="H59" s="49">
        <v>0.0020040484656349603</v>
      </c>
      <c r="I59" s="49">
        <v>0.08326</v>
      </c>
      <c r="J59" s="49">
        <v>0.05464</v>
      </c>
      <c r="K59" s="49">
        <f t="shared" si="0"/>
        <v>1.0525559094063301</v>
      </c>
      <c r="L59" s="50">
        <f t="shared" si="1"/>
        <v>2.526134182575192</v>
      </c>
    </row>
    <row r="60" spans="1:12" ht="18.75">
      <c r="A60" s="47">
        <v>44</v>
      </c>
      <c r="B60" s="48" t="s">
        <v>177</v>
      </c>
      <c r="C60" s="49">
        <v>0.90343</v>
      </c>
      <c r="D60" s="49">
        <v>0.15803</v>
      </c>
      <c r="E60" s="49">
        <v>0.25592</v>
      </c>
      <c r="F60" s="49"/>
      <c r="G60" s="49">
        <v>0.20955734132388995</v>
      </c>
      <c r="H60" s="49">
        <v>0.004716146743290771</v>
      </c>
      <c r="I60" s="49">
        <v>0.08327</v>
      </c>
      <c r="J60" s="49"/>
      <c r="K60" s="49">
        <f t="shared" si="0"/>
        <v>1.6149234880671806</v>
      </c>
      <c r="L60" s="50">
        <f t="shared" si="1"/>
        <v>3.8758163713612332</v>
      </c>
    </row>
    <row r="61" spans="1:12" ht="18.75">
      <c r="A61" s="47">
        <v>45</v>
      </c>
      <c r="B61" s="48" t="s">
        <v>259</v>
      </c>
      <c r="C61" s="49">
        <v>0.44377</v>
      </c>
      <c r="D61" s="49">
        <v>0.17568</v>
      </c>
      <c r="E61" s="49">
        <v>0.25592</v>
      </c>
      <c r="F61" s="49">
        <v>0.01782534954816396</v>
      </c>
      <c r="G61" s="49">
        <v>0.03788359972415733</v>
      </c>
      <c r="H61" s="49">
        <v>0.002316580530991879</v>
      </c>
      <c r="I61" s="49">
        <v>0.08327</v>
      </c>
      <c r="J61" s="49">
        <v>0.021467032339679677</v>
      </c>
      <c r="K61" s="49">
        <f t="shared" si="0"/>
        <v>1.0381325621429929</v>
      </c>
      <c r="L61" s="50">
        <f t="shared" si="1"/>
        <v>2.491518149143183</v>
      </c>
    </row>
    <row r="62" spans="1:12" ht="18.75">
      <c r="A62" s="47">
        <v>46</v>
      </c>
      <c r="B62" s="48" t="s">
        <v>204</v>
      </c>
      <c r="C62" s="49">
        <v>0.8079</v>
      </c>
      <c r="D62" s="49">
        <v>0.36094</v>
      </c>
      <c r="E62" s="49">
        <v>0.25592</v>
      </c>
      <c r="F62" s="49"/>
      <c r="G62" s="49">
        <v>0.12659330985915493</v>
      </c>
      <c r="H62" s="49">
        <v>0.004217440022163712</v>
      </c>
      <c r="I62" s="49"/>
      <c r="J62" s="49"/>
      <c r="K62" s="49">
        <f t="shared" si="0"/>
        <v>1.5555707498813185</v>
      </c>
      <c r="L62" s="50">
        <f t="shared" si="1"/>
        <v>3.733369799715164</v>
      </c>
    </row>
    <row r="63" spans="1:12" ht="18.75">
      <c r="A63" s="47">
        <v>47</v>
      </c>
      <c r="B63" s="48" t="s">
        <v>207</v>
      </c>
      <c r="C63" s="49">
        <v>0.453</v>
      </c>
      <c r="D63" s="49">
        <v>0.13558</v>
      </c>
      <c r="E63" s="49">
        <v>0.25591</v>
      </c>
      <c r="F63" s="49">
        <v>0.003144624759062364</v>
      </c>
      <c r="G63" s="49">
        <v>0.463395621818957</v>
      </c>
      <c r="H63" s="49">
        <v>0.002364766864899728</v>
      </c>
      <c r="I63" s="49">
        <v>0.08327</v>
      </c>
      <c r="J63" s="49">
        <v>0.07862</v>
      </c>
      <c r="K63" s="49">
        <f t="shared" si="0"/>
        <v>1.4752850134429192</v>
      </c>
      <c r="L63" s="50">
        <f t="shared" si="1"/>
        <v>3.5406840322630058</v>
      </c>
    </row>
    <row r="64" spans="1:12" ht="18.75">
      <c r="A64" s="47">
        <v>48</v>
      </c>
      <c r="B64" s="48" t="s">
        <v>221</v>
      </c>
      <c r="C64" s="49">
        <v>0.97984</v>
      </c>
      <c r="D64" s="49">
        <v>0.10991</v>
      </c>
      <c r="E64" s="49">
        <v>0.25592</v>
      </c>
      <c r="F64" s="49">
        <v>0.006156233833419555</v>
      </c>
      <c r="G64" s="49">
        <v>0.11629285993055861</v>
      </c>
      <c r="H64" s="49">
        <v>0.005115000095410123</v>
      </c>
      <c r="I64" s="49">
        <v>0.08326</v>
      </c>
      <c r="J64" s="49">
        <v>0.03703</v>
      </c>
      <c r="K64" s="49">
        <f t="shared" si="0"/>
        <v>1.593524093859388</v>
      </c>
      <c r="L64" s="50">
        <f t="shared" si="1"/>
        <v>3.824457825262531</v>
      </c>
    </row>
    <row r="65" spans="1:12" ht="18.75">
      <c r="A65" s="47">
        <v>49</v>
      </c>
      <c r="B65" s="48" t="s">
        <v>223</v>
      </c>
      <c r="C65" s="49">
        <v>0.22373</v>
      </c>
      <c r="D65" s="49">
        <v>0.14987</v>
      </c>
      <c r="E65" s="49">
        <v>0.25591</v>
      </c>
      <c r="F65" s="49"/>
      <c r="G65" s="49">
        <v>0.25271080029746584</v>
      </c>
      <c r="H65" s="49">
        <v>0.001167910516769988</v>
      </c>
      <c r="I65" s="49"/>
      <c r="J65" s="49"/>
      <c r="K65" s="49">
        <f t="shared" si="0"/>
        <v>0.8833887108142359</v>
      </c>
      <c r="L65" s="50">
        <f t="shared" si="1"/>
        <v>2.120132905954166</v>
      </c>
    </row>
    <row r="66" spans="1:12" ht="18.75">
      <c r="A66" s="47">
        <v>50</v>
      </c>
      <c r="B66" s="48" t="s">
        <v>225</v>
      </c>
      <c r="C66" s="49">
        <v>0.26858</v>
      </c>
      <c r="D66" s="49">
        <v>0.09248</v>
      </c>
      <c r="E66" s="49">
        <v>0.25595</v>
      </c>
      <c r="F66" s="49"/>
      <c r="G66" s="49">
        <v>0.13497534777249517</v>
      </c>
      <c r="H66" s="49">
        <v>0.0014020663954967252</v>
      </c>
      <c r="I66" s="49">
        <v>0.08324</v>
      </c>
      <c r="J66" s="49"/>
      <c r="K66" s="49">
        <f t="shared" si="0"/>
        <v>0.8366274141679919</v>
      </c>
      <c r="L66" s="50">
        <f t="shared" si="1"/>
        <v>2.0079057940031806</v>
      </c>
    </row>
    <row r="67" spans="1:12" ht="18.75">
      <c r="A67" s="47">
        <v>51</v>
      </c>
      <c r="B67" s="48" t="s">
        <v>226</v>
      </c>
      <c r="C67" s="49">
        <v>0.2044</v>
      </c>
      <c r="D67" s="49">
        <v>0.12792</v>
      </c>
      <c r="E67" s="49">
        <v>0.25591</v>
      </c>
      <c r="F67" s="49"/>
      <c r="G67" s="49">
        <v>0.11713618393973331</v>
      </c>
      <c r="H67" s="49">
        <v>0.0010670408526966145</v>
      </c>
      <c r="I67" s="49">
        <v>0.08331</v>
      </c>
      <c r="J67" s="49"/>
      <c r="K67" s="49">
        <f t="shared" si="0"/>
        <v>0.78974322479243</v>
      </c>
      <c r="L67" s="50">
        <f t="shared" si="1"/>
        <v>1.8953837395018318</v>
      </c>
    </row>
    <row r="68" spans="1:12" ht="18.75">
      <c r="A68" s="47">
        <v>52</v>
      </c>
      <c r="B68" s="48" t="s">
        <v>229</v>
      </c>
      <c r="C68" s="49">
        <v>0.37443</v>
      </c>
      <c r="D68" s="49">
        <v>0.15505</v>
      </c>
      <c r="E68" s="49">
        <v>0.25592</v>
      </c>
      <c r="F68" s="49">
        <v>0.020914229459238924</v>
      </c>
      <c r="G68" s="49">
        <v>0.5044773470695698</v>
      </c>
      <c r="H68" s="49">
        <v>0.001954598215713605</v>
      </c>
      <c r="I68" s="49">
        <v>0.08327</v>
      </c>
      <c r="J68" s="49">
        <v>0.06069</v>
      </c>
      <c r="K68" s="49">
        <f t="shared" si="0"/>
        <v>1.4567061747445222</v>
      </c>
      <c r="L68" s="50">
        <f t="shared" si="1"/>
        <v>3.4960948193868533</v>
      </c>
    </row>
    <row r="69" spans="1:12" ht="18.75">
      <c r="A69" s="47">
        <v>53</v>
      </c>
      <c r="B69" s="48" t="s">
        <v>230</v>
      </c>
      <c r="C69" s="49">
        <v>0.34648</v>
      </c>
      <c r="D69" s="49">
        <v>0.11918</v>
      </c>
      <c r="E69" s="49">
        <v>0.25591</v>
      </c>
      <c r="F69" s="49">
        <v>0.01194392656319025</v>
      </c>
      <c r="G69" s="49">
        <v>0.5132760982951099</v>
      </c>
      <c r="H69" s="49">
        <v>0.0018087033699090251</v>
      </c>
      <c r="I69" s="49">
        <v>0.08326</v>
      </c>
      <c r="J69" s="49">
        <v>0.05852</v>
      </c>
      <c r="K69" s="49">
        <f t="shared" si="0"/>
        <v>1.3903787282282092</v>
      </c>
      <c r="L69" s="50">
        <f t="shared" si="1"/>
        <v>3.336908947747702</v>
      </c>
    </row>
    <row r="70" spans="1:12" ht="18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8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8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8.75">
      <c r="A73" s="33" t="s">
        <v>12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8.75">
      <c r="A74" s="52" t="s">
        <v>9</v>
      </c>
      <c r="B74" s="52"/>
      <c r="C74" s="52"/>
      <c r="D74" s="33"/>
      <c r="E74" s="33"/>
      <c r="F74" s="33"/>
      <c r="G74" s="33"/>
      <c r="H74" s="33"/>
      <c r="I74" s="33"/>
      <c r="J74" s="33" t="s">
        <v>13</v>
      </c>
      <c r="K74" s="33"/>
      <c r="L74" s="33"/>
    </row>
  </sheetData>
  <mergeCells count="12">
    <mergeCell ref="R5:S5"/>
    <mergeCell ref="J5:L5"/>
    <mergeCell ref="J13:L13"/>
    <mergeCell ref="J6:L6"/>
    <mergeCell ref="Q8:S8"/>
    <mergeCell ref="R6:S6"/>
    <mergeCell ref="J2:L2"/>
    <mergeCell ref="J3:L3"/>
    <mergeCell ref="J4:L4"/>
    <mergeCell ref="R2:S2"/>
    <mergeCell ref="R3:S3"/>
    <mergeCell ref="R4:S4"/>
  </mergeCells>
  <printOptions/>
  <pageMargins left="0.75" right="0.2" top="0.23" bottom="0.51" header="0.23" footer="0.63"/>
  <pageSetup horizontalDpi="600" verticalDpi="600" orientation="landscape" paperSize="9" scale="59" r:id="rId1"/>
  <rowBreaks count="1" manualBreakCount="1">
    <brk id="35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306"/>
  <sheetViews>
    <sheetView tabSelected="1" view="pageBreakPreview" zoomScale="75" zoomScaleNormal="80" zoomScaleSheetLayoutView="75" workbookViewId="0" topLeftCell="A1">
      <selection activeCell="I3" sqref="I3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421875" style="1" customWidth="1"/>
    <col min="4" max="4" width="10.00390625" style="1" customWidth="1"/>
    <col min="5" max="6" width="9.421875" style="1" customWidth="1"/>
    <col min="7" max="7" width="9.8515625" style="1" customWidth="1"/>
    <col min="8" max="8" width="9.57421875" style="1" customWidth="1"/>
    <col min="9" max="9" width="10.140625" style="1" customWidth="1"/>
    <col min="10" max="10" width="10.8515625" style="1" customWidth="1"/>
    <col min="11" max="11" width="9.8515625" style="1" bestFit="1" customWidth="1"/>
    <col min="12" max="12" width="11.57421875" style="1" customWidth="1"/>
    <col min="13" max="13" width="12.57421875" style="1" customWidth="1"/>
    <col min="14" max="14" width="14.7109375" style="1" customWidth="1"/>
    <col min="15" max="16384" width="9.140625" style="1" customWidth="1"/>
  </cols>
  <sheetData>
    <row r="2" spans="1:14" ht="15.75">
      <c r="A2" s="2"/>
      <c r="B2" s="13"/>
      <c r="C2" s="13"/>
      <c r="D2" s="13"/>
      <c r="E2" s="13"/>
      <c r="F2" s="13"/>
      <c r="G2" s="13"/>
      <c r="H2" s="13"/>
      <c r="I2" s="13"/>
      <c r="J2" s="13"/>
      <c r="K2" s="13"/>
      <c r="L2" s="74" t="s">
        <v>312</v>
      </c>
      <c r="M2" s="74"/>
      <c r="N2" s="74"/>
    </row>
    <row r="3" spans="1:14" ht="15.75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  <c r="L3" s="74" t="s">
        <v>8</v>
      </c>
      <c r="M3" s="74"/>
      <c r="N3" s="74"/>
    </row>
    <row r="4" spans="1:14" ht="15.75">
      <c r="A4" s="2"/>
      <c r="B4" s="13"/>
      <c r="C4" s="13"/>
      <c r="D4" s="13"/>
      <c r="E4" s="13"/>
      <c r="F4" s="13"/>
      <c r="G4" s="13"/>
      <c r="H4" s="13"/>
      <c r="I4" s="13"/>
      <c r="J4" s="13"/>
      <c r="K4" s="13"/>
      <c r="L4" s="74" t="s">
        <v>9</v>
      </c>
      <c r="M4" s="74"/>
      <c r="N4" s="74"/>
    </row>
    <row r="5" spans="1:14" ht="15.75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74" t="s">
        <v>328</v>
      </c>
      <c r="M5" s="74"/>
      <c r="N5" s="74"/>
    </row>
    <row r="6" spans="1:14" ht="15.75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74" t="s">
        <v>327</v>
      </c>
      <c r="M6" s="74"/>
      <c r="N6" s="74"/>
    </row>
    <row r="7" spans="1:14" ht="30.75" customHeight="1">
      <c r="A7" s="6"/>
      <c r="B7" s="72" t="s">
        <v>308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15"/>
    </row>
    <row r="8" spans="1:14" ht="14.25" customHeight="1">
      <c r="A8" s="4"/>
      <c r="B8" s="15"/>
      <c r="C8" s="15"/>
      <c r="D8" s="15"/>
      <c r="E8" s="15"/>
      <c r="F8" s="15"/>
      <c r="G8" s="15"/>
      <c r="H8" s="15"/>
      <c r="I8" s="15"/>
      <c r="J8" s="15"/>
      <c r="K8" s="15"/>
      <c r="L8" s="72" t="s">
        <v>11</v>
      </c>
      <c r="M8" s="72"/>
      <c r="N8" s="72"/>
    </row>
    <row r="9" spans="1:14" s="11" customFormat="1" ht="192" customHeight="1">
      <c r="A9" s="10" t="s">
        <v>262</v>
      </c>
      <c r="B9" s="16" t="s">
        <v>0</v>
      </c>
      <c r="C9" s="17" t="s">
        <v>1</v>
      </c>
      <c r="D9" s="17" t="s">
        <v>313</v>
      </c>
      <c r="E9" s="17" t="s">
        <v>2</v>
      </c>
      <c r="F9" s="17" t="s">
        <v>260</v>
      </c>
      <c r="G9" s="17" t="s">
        <v>7</v>
      </c>
      <c r="H9" s="17" t="s">
        <v>3</v>
      </c>
      <c r="I9" s="18" t="s">
        <v>4</v>
      </c>
      <c r="J9" s="18" t="s">
        <v>309</v>
      </c>
      <c r="K9" s="17" t="s">
        <v>5</v>
      </c>
      <c r="L9" s="19" t="s">
        <v>261</v>
      </c>
      <c r="M9" s="19" t="s">
        <v>10</v>
      </c>
      <c r="N9" s="20" t="s">
        <v>310</v>
      </c>
    </row>
    <row r="10" spans="1:14" ht="15.75" hidden="1">
      <c r="A10" s="8"/>
      <c r="B10" s="7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2"/>
    </row>
    <row r="11" spans="1:14" ht="16.5" customHeight="1" hidden="1">
      <c r="A11" s="8"/>
      <c r="B11" s="7"/>
      <c r="C11" s="21"/>
      <c r="D11" s="21"/>
      <c r="E11" s="21"/>
      <c r="F11" s="21"/>
      <c r="G11" s="21"/>
      <c r="H11" s="21"/>
      <c r="I11" s="21"/>
      <c r="J11" s="21"/>
      <c r="K11" s="72" t="s">
        <v>311</v>
      </c>
      <c r="L11" s="73"/>
      <c r="M11" s="73"/>
      <c r="N11" s="73"/>
    </row>
    <row r="12" spans="1:14" ht="16.5" customHeight="1">
      <c r="A12" s="9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4">
        <v>11</v>
      </c>
      <c r="L12" s="12">
        <v>12</v>
      </c>
      <c r="M12" s="25">
        <v>13</v>
      </c>
      <c r="N12" s="12">
        <v>14</v>
      </c>
    </row>
    <row r="13" spans="1:14" ht="15.75">
      <c r="A13" s="5">
        <v>1</v>
      </c>
      <c r="B13" s="26" t="s">
        <v>325</v>
      </c>
      <c r="C13" s="27"/>
      <c r="D13" s="27"/>
      <c r="E13" s="27"/>
      <c r="F13" s="27"/>
      <c r="G13" s="27"/>
      <c r="H13" s="27"/>
      <c r="I13" s="27">
        <v>0.21916414309911203</v>
      </c>
      <c r="J13" s="27"/>
      <c r="K13" s="27"/>
      <c r="L13" s="27"/>
      <c r="M13" s="27">
        <f>C13+D13+E13+F13+G13+H13+I13+J13+K13+L13</f>
        <v>0.21916414309911203</v>
      </c>
      <c r="N13" s="28">
        <f>M13*20%+M13</f>
        <v>0.26299697171893444</v>
      </c>
    </row>
    <row r="14" spans="1:14" ht="15.75">
      <c r="A14" s="5">
        <f>A13+1</f>
        <v>2</v>
      </c>
      <c r="B14" s="29" t="s">
        <v>14</v>
      </c>
      <c r="C14" s="30"/>
      <c r="D14" s="30"/>
      <c r="E14" s="30"/>
      <c r="F14" s="30"/>
      <c r="G14" s="30"/>
      <c r="H14" s="30"/>
      <c r="I14" s="30">
        <v>0.21911627740363945</v>
      </c>
      <c r="J14" s="30"/>
      <c r="K14" s="30"/>
      <c r="L14" s="30"/>
      <c r="M14" s="30">
        <f aca="true" t="shared" si="0" ref="M14:M108">C14+D14+E14+F14+G14+H14+I14+J14+K14+L14</f>
        <v>0.21911627740363945</v>
      </c>
      <c r="N14" s="31">
        <f aca="true" t="shared" si="1" ref="N14:N35">M14*20%+M14</f>
        <v>0.26293953288436733</v>
      </c>
    </row>
    <row r="15" spans="1:14" ht="15.75">
      <c r="A15" s="5">
        <f aca="true" t="shared" si="2" ref="A15:A78">A14+1</f>
        <v>3</v>
      </c>
      <c r="B15" s="29" t="s">
        <v>15</v>
      </c>
      <c r="C15" s="30"/>
      <c r="D15" s="30"/>
      <c r="E15" s="30"/>
      <c r="F15" s="30"/>
      <c r="G15" s="30"/>
      <c r="H15" s="30"/>
      <c r="I15" s="30">
        <v>0.2195505395785073</v>
      </c>
      <c r="J15" s="30"/>
      <c r="K15" s="30"/>
      <c r="L15" s="30"/>
      <c r="M15" s="30">
        <f t="shared" si="0"/>
        <v>0.2195505395785073</v>
      </c>
      <c r="N15" s="31">
        <f t="shared" si="1"/>
        <v>0.2634606474942087</v>
      </c>
    </row>
    <row r="16" spans="1:14" ht="15.75">
      <c r="A16" s="5">
        <f t="shared" si="2"/>
        <v>4</v>
      </c>
      <c r="B16" s="29" t="s">
        <v>16</v>
      </c>
      <c r="C16" s="30"/>
      <c r="D16" s="30"/>
      <c r="E16" s="30"/>
      <c r="F16" s="30"/>
      <c r="G16" s="30"/>
      <c r="H16" s="30"/>
      <c r="I16" s="30">
        <v>0.2192866878691504</v>
      </c>
      <c r="J16" s="30"/>
      <c r="K16" s="30"/>
      <c r="L16" s="30"/>
      <c r="M16" s="30">
        <f t="shared" si="0"/>
        <v>0.2192866878691504</v>
      </c>
      <c r="N16" s="31">
        <f t="shared" si="1"/>
        <v>0.2631440254429805</v>
      </c>
    </row>
    <row r="17" spans="1:14" ht="15.75">
      <c r="A17" s="5">
        <f t="shared" si="2"/>
        <v>5</v>
      </c>
      <c r="B17" s="29" t="s">
        <v>17</v>
      </c>
      <c r="C17" s="30"/>
      <c r="D17" s="30"/>
      <c r="E17" s="30"/>
      <c r="F17" s="30"/>
      <c r="G17" s="30"/>
      <c r="H17" s="30"/>
      <c r="I17" s="30">
        <v>0.2198600682593857</v>
      </c>
      <c r="J17" s="30"/>
      <c r="K17" s="30"/>
      <c r="L17" s="30"/>
      <c r="M17" s="30">
        <f t="shared" si="0"/>
        <v>0.2198600682593857</v>
      </c>
      <c r="N17" s="31">
        <f t="shared" si="1"/>
        <v>0.26383208191126284</v>
      </c>
    </row>
    <row r="18" spans="1:14" ht="15.75">
      <c r="A18" s="5">
        <f t="shared" si="2"/>
        <v>6</v>
      </c>
      <c r="B18" s="29" t="s">
        <v>18</v>
      </c>
      <c r="C18" s="30"/>
      <c r="D18" s="30"/>
      <c r="E18" s="30"/>
      <c r="F18" s="30"/>
      <c r="G18" s="30"/>
      <c r="H18" s="30"/>
      <c r="I18" s="30">
        <v>0.21909007352941182</v>
      </c>
      <c r="J18" s="30"/>
      <c r="K18" s="30"/>
      <c r="L18" s="30"/>
      <c r="M18" s="30">
        <f t="shared" si="0"/>
        <v>0.21909007352941182</v>
      </c>
      <c r="N18" s="31">
        <f t="shared" si="1"/>
        <v>0.2629080882352942</v>
      </c>
    </row>
    <row r="19" spans="1:14" ht="15.75">
      <c r="A19" s="5">
        <f t="shared" si="2"/>
        <v>7</v>
      </c>
      <c r="B19" s="29" t="s">
        <v>19</v>
      </c>
      <c r="C19" s="30"/>
      <c r="D19" s="30"/>
      <c r="E19" s="30"/>
      <c r="F19" s="30"/>
      <c r="G19" s="30"/>
      <c r="H19" s="30"/>
      <c r="I19" s="30">
        <v>0.21903289473684212</v>
      </c>
      <c r="J19" s="30"/>
      <c r="K19" s="30"/>
      <c r="L19" s="30"/>
      <c r="M19" s="30">
        <f t="shared" si="0"/>
        <v>0.21903289473684212</v>
      </c>
      <c r="N19" s="31">
        <f t="shared" si="1"/>
        <v>0.26283947368421057</v>
      </c>
    </row>
    <row r="20" spans="1:14" ht="15.75">
      <c r="A20" s="5">
        <f t="shared" si="2"/>
        <v>8</v>
      </c>
      <c r="B20" s="29" t="s">
        <v>20</v>
      </c>
      <c r="C20" s="30"/>
      <c r="D20" s="30"/>
      <c r="E20" s="30"/>
      <c r="F20" s="30"/>
      <c r="G20" s="30"/>
      <c r="H20" s="30"/>
      <c r="I20" s="30">
        <v>0.21803883495145632</v>
      </c>
      <c r="J20" s="30"/>
      <c r="K20" s="30"/>
      <c r="L20" s="30"/>
      <c r="M20" s="30">
        <f t="shared" si="0"/>
        <v>0.21803883495145632</v>
      </c>
      <c r="N20" s="31">
        <f t="shared" si="1"/>
        <v>0.2616466019417476</v>
      </c>
    </row>
    <row r="21" spans="1:14" ht="15.75">
      <c r="A21" s="5">
        <f t="shared" si="2"/>
        <v>9</v>
      </c>
      <c r="B21" s="29" t="s">
        <v>288</v>
      </c>
      <c r="C21" s="30">
        <v>0.73967</v>
      </c>
      <c r="D21" s="30">
        <v>0.22755</v>
      </c>
      <c r="E21" s="30"/>
      <c r="F21" s="30"/>
      <c r="G21" s="30">
        <v>0.2559</v>
      </c>
      <c r="H21" s="30"/>
      <c r="I21" s="30">
        <v>0.386828562238662</v>
      </c>
      <c r="J21" s="30">
        <v>0.00386</v>
      </c>
      <c r="K21" s="30">
        <v>0.08327</v>
      </c>
      <c r="L21" s="30"/>
      <c r="M21" s="30">
        <f t="shared" si="0"/>
        <v>1.6970785622386622</v>
      </c>
      <c r="N21" s="31">
        <f t="shared" si="1"/>
        <v>2.0364942746863948</v>
      </c>
    </row>
    <row r="22" spans="1:14" ht="15.75">
      <c r="A22" s="5">
        <f t="shared" si="2"/>
        <v>10</v>
      </c>
      <c r="B22" s="29" t="s">
        <v>289</v>
      </c>
      <c r="C22" s="30">
        <v>0.64667</v>
      </c>
      <c r="D22" s="30">
        <v>0.0962</v>
      </c>
      <c r="E22" s="30"/>
      <c r="F22" s="30"/>
      <c r="G22" s="30">
        <v>0.25594</v>
      </c>
      <c r="H22" s="30"/>
      <c r="I22" s="30">
        <v>0.18464836420004896</v>
      </c>
      <c r="J22" s="30">
        <v>0.0033757787920216864</v>
      </c>
      <c r="K22" s="30"/>
      <c r="L22" s="30">
        <v>0.07267</v>
      </c>
      <c r="M22" s="30">
        <f t="shared" si="0"/>
        <v>1.2595041429920706</v>
      </c>
      <c r="N22" s="31">
        <f t="shared" si="1"/>
        <v>1.5114049715904847</v>
      </c>
    </row>
    <row r="23" spans="1:14" ht="15.75">
      <c r="A23" s="5">
        <f t="shared" si="2"/>
        <v>11</v>
      </c>
      <c r="B23" s="29" t="s">
        <v>290</v>
      </c>
      <c r="C23" s="30"/>
      <c r="D23" s="30">
        <v>0.38479</v>
      </c>
      <c r="E23" s="30"/>
      <c r="F23" s="30"/>
      <c r="G23" s="30"/>
      <c r="H23" s="30"/>
      <c r="I23" s="30">
        <v>0.21832336143595324</v>
      </c>
      <c r="J23" s="30"/>
      <c r="K23" s="30"/>
      <c r="L23" s="30"/>
      <c r="M23" s="30">
        <f t="shared" si="0"/>
        <v>0.6031133614359533</v>
      </c>
      <c r="N23" s="31">
        <f t="shared" si="1"/>
        <v>0.723736033723144</v>
      </c>
    </row>
    <row r="24" spans="1:14" ht="15.75">
      <c r="A24" s="5">
        <f t="shared" si="2"/>
        <v>12</v>
      </c>
      <c r="B24" s="29" t="s">
        <v>291</v>
      </c>
      <c r="C24" s="30">
        <v>0.21626</v>
      </c>
      <c r="D24" s="30">
        <v>0.09426</v>
      </c>
      <c r="E24" s="30"/>
      <c r="F24" s="30"/>
      <c r="G24" s="30">
        <v>0.25593</v>
      </c>
      <c r="H24" s="30"/>
      <c r="I24" s="30">
        <v>0.2622765378636465</v>
      </c>
      <c r="J24" s="30">
        <v>0.001128946189689181</v>
      </c>
      <c r="K24" s="30"/>
      <c r="L24" s="30"/>
      <c r="M24" s="30">
        <f t="shared" si="0"/>
        <v>0.8298554840533358</v>
      </c>
      <c r="N24" s="31">
        <f t="shared" si="1"/>
        <v>0.9958265808640029</v>
      </c>
    </row>
    <row r="25" spans="1:14" ht="15.75">
      <c r="A25" s="5">
        <f t="shared" si="2"/>
        <v>13</v>
      </c>
      <c r="B25" s="29" t="s">
        <v>292</v>
      </c>
      <c r="C25" s="30">
        <v>0.46274</v>
      </c>
      <c r="D25" s="30">
        <v>0.05042</v>
      </c>
      <c r="E25" s="30"/>
      <c r="F25" s="30"/>
      <c r="G25" s="30">
        <v>0.25595</v>
      </c>
      <c r="H25" s="30"/>
      <c r="I25" s="30">
        <v>0.5800047517224993</v>
      </c>
      <c r="J25" s="30">
        <v>0.002415606886277207</v>
      </c>
      <c r="K25" s="30"/>
      <c r="L25" s="30"/>
      <c r="M25" s="30">
        <f t="shared" si="0"/>
        <v>1.3515303586087766</v>
      </c>
      <c r="N25" s="31">
        <f t="shared" si="1"/>
        <v>1.621836430330532</v>
      </c>
    </row>
    <row r="26" spans="1:14" ht="15.75">
      <c r="A26" s="5">
        <f t="shared" si="2"/>
        <v>14</v>
      </c>
      <c r="B26" s="29" t="s">
        <v>293</v>
      </c>
      <c r="C26" s="30"/>
      <c r="D26" s="30">
        <v>0.11314</v>
      </c>
      <c r="E26" s="30"/>
      <c r="F26" s="30"/>
      <c r="G26" s="30"/>
      <c r="H26" s="30"/>
      <c r="I26" s="30">
        <v>0.24720134335518953</v>
      </c>
      <c r="J26" s="30"/>
      <c r="K26" s="30"/>
      <c r="L26" s="30"/>
      <c r="M26" s="30">
        <f t="shared" si="0"/>
        <v>0.3603413433551895</v>
      </c>
      <c r="N26" s="31">
        <f t="shared" si="1"/>
        <v>0.4324096120262274</v>
      </c>
    </row>
    <row r="27" spans="1:14" ht="15.75">
      <c r="A27" s="5">
        <f t="shared" si="2"/>
        <v>15</v>
      </c>
      <c r="B27" s="29" t="s">
        <v>294</v>
      </c>
      <c r="C27" s="30">
        <v>0.75695</v>
      </c>
      <c r="D27" s="30">
        <v>0.19975</v>
      </c>
      <c r="E27" s="30"/>
      <c r="F27" s="30"/>
      <c r="G27" s="30">
        <v>0.2559</v>
      </c>
      <c r="H27" s="30">
        <v>0.014255033327343824</v>
      </c>
      <c r="I27" s="30">
        <v>0.2009508774631859</v>
      </c>
      <c r="J27" s="30">
        <v>0.003951497236110773</v>
      </c>
      <c r="K27" s="30">
        <v>0.08327</v>
      </c>
      <c r="L27" s="30">
        <v>0.06859</v>
      </c>
      <c r="M27" s="30">
        <f t="shared" si="0"/>
        <v>1.5836174080266405</v>
      </c>
      <c r="N27" s="31">
        <f t="shared" si="1"/>
        <v>1.9003408896319687</v>
      </c>
    </row>
    <row r="28" spans="1:14" ht="15.75">
      <c r="A28" s="5">
        <f t="shared" si="2"/>
        <v>16</v>
      </c>
      <c r="B28" s="29" t="s">
        <v>295</v>
      </c>
      <c r="C28" s="30"/>
      <c r="D28" s="30">
        <v>0.16085</v>
      </c>
      <c r="E28" s="30"/>
      <c r="F28" s="30"/>
      <c r="G28" s="30">
        <v>0.25603</v>
      </c>
      <c r="H28" s="30"/>
      <c r="I28" s="30">
        <v>0.24188267394270127</v>
      </c>
      <c r="J28" s="30"/>
      <c r="K28" s="30"/>
      <c r="L28" s="30"/>
      <c r="M28" s="30">
        <f t="shared" si="0"/>
        <v>0.6587626739427013</v>
      </c>
      <c r="N28" s="31">
        <f t="shared" si="1"/>
        <v>0.7905152087312415</v>
      </c>
    </row>
    <row r="29" spans="1:14" ht="15.75">
      <c r="A29" s="5">
        <f t="shared" si="2"/>
        <v>17</v>
      </c>
      <c r="B29" s="29" t="s">
        <v>296</v>
      </c>
      <c r="C29" s="30">
        <v>0.17852</v>
      </c>
      <c r="D29" s="30">
        <v>0.10274</v>
      </c>
      <c r="E29" s="30"/>
      <c r="F29" s="30"/>
      <c r="G29" s="30">
        <v>0.25594</v>
      </c>
      <c r="H29" s="30"/>
      <c r="I29" s="30">
        <v>0.3412343516328478</v>
      </c>
      <c r="J29" s="30">
        <v>0.0009319004157027997</v>
      </c>
      <c r="K29" s="30"/>
      <c r="L29" s="30">
        <v>0.018479328326209937</v>
      </c>
      <c r="M29" s="30">
        <f t="shared" si="0"/>
        <v>0.8978455803747606</v>
      </c>
      <c r="N29" s="31">
        <f t="shared" si="1"/>
        <v>1.0774146964497127</v>
      </c>
    </row>
    <row r="30" spans="1:14" ht="15.75">
      <c r="A30" s="5">
        <f t="shared" si="2"/>
        <v>18</v>
      </c>
      <c r="B30" s="29" t="s">
        <v>297</v>
      </c>
      <c r="C30" s="30">
        <v>0.30792</v>
      </c>
      <c r="D30" s="30">
        <v>0.13054</v>
      </c>
      <c r="E30" s="30"/>
      <c r="F30" s="30"/>
      <c r="G30" s="30">
        <v>0.25593</v>
      </c>
      <c r="H30" s="30">
        <v>0.009735139257947053</v>
      </c>
      <c r="I30" s="30">
        <v>0.19537939179214645</v>
      </c>
      <c r="J30" s="30">
        <v>0.0016074200368984277</v>
      </c>
      <c r="K30" s="30">
        <v>0.08331</v>
      </c>
      <c r="L30" s="30">
        <v>0.06574</v>
      </c>
      <c r="M30" s="30">
        <f t="shared" si="0"/>
        <v>1.050161951086992</v>
      </c>
      <c r="N30" s="31">
        <f t="shared" si="1"/>
        <v>1.2601943413043903</v>
      </c>
    </row>
    <row r="31" spans="1:14" ht="15.75">
      <c r="A31" s="5">
        <f t="shared" si="2"/>
        <v>19</v>
      </c>
      <c r="B31" s="29" t="s">
        <v>298</v>
      </c>
      <c r="C31" s="30">
        <v>0.29928</v>
      </c>
      <c r="D31" s="30">
        <v>0.11278</v>
      </c>
      <c r="E31" s="30"/>
      <c r="F31" s="30"/>
      <c r="G31" s="30">
        <v>0.25591</v>
      </c>
      <c r="H31" s="30">
        <v>0.00681022924229046</v>
      </c>
      <c r="I31" s="30">
        <v>0.17178876843585467</v>
      </c>
      <c r="J31" s="30">
        <v>0.0015623143451439026</v>
      </c>
      <c r="K31" s="30">
        <v>0.08329</v>
      </c>
      <c r="L31" s="30">
        <v>0.07373</v>
      </c>
      <c r="M31" s="30">
        <f t="shared" si="0"/>
        <v>1.005151312023289</v>
      </c>
      <c r="N31" s="31">
        <f t="shared" si="1"/>
        <v>1.2061815744279467</v>
      </c>
    </row>
    <row r="32" spans="1:14" ht="15" customHeight="1">
      <c r="A32" s="5">
        <f t="shared" si="2"/>
        <v>20</v>
      </c>
      <c r="B32" s="29" t="s">
        <v>299</v>
      </c>
      <c r="C32" s="30">
        <v>0.31892</v>
      </c>
      <c r="D32" s="30">
        <v>0.08012</v>
      </c>
      <c r="E32" s="30"/>
      <c r="F32" s="30"/>
      <c r="G32" s="30">
        <v>0.25589</v>
      </c>
      <c r="H32" s="30"/>
      <c r="I32" s="30">
        <v>0.365476819691936</v>
      </c>
      <c r="J32" s="30">
        <v>0.0016648703747469532</v>
      </c>
      <c r="K32" s="30"/>
      <c r="L32" s="30">
        <v>0.025218967079432195</v>
      </c>
      <c r="M32" s="30">
        <f t="shared" si="0"/>
        <v>1.0472906571461154</v>
      </c>
      <c r="N32" s="31">
        <f t="shared" si="1"/>
        <v>1.2567487885753383</v>
      </c>
    </row>
    <row r="33" spans="1:14" ht="15" customHeight="1">
      <c r="A33" s="5">
        <f t="shared" si="2"/>
        <v>21</v>
      </c>
      <c r="B33" s="29" t="s">
        <v>300</v>
      </c>
      <c r="C33" s="30">
        <v>0.17728</v>
      </c>
      <c r="D33" s="30">
        <v>0.1251</v>
      </c>
      <c r="E33" s="30"/>
      <c r="F33" s="30"/>
      <c r="G33" s="30">
        <v>0.25592</v>
      </c>
      <c r="H33" s="30">
        <v>0.0018730128749960653</v>
      </c>
      <c r="I33" s="30">
        <v>0.4639129832395703</v>
      </c>
      <c r="J33" s="30">
        <v>0.0009254695435787097</v>
      </c>
      <c r="K33" s="30">
        <v>0.08327</v>
      </c>
      <c r="L33" s="30">
        <v>0.06984</v>
      </c>
      <c r="M33" s="30">
        <f t="shared" si="0"/>
        <v>1.178121465658145</v>
      </c>
      <c r="N33" s="31">
        <f t="shared" si="1"/>
        <v>1.413745758789774</v>
      </c>
    </row>
    <row r="34" spans="1:14" ht="15.75">
      <c r="A34" s="5">
        <f t="shared" si="2"/>
        <v>22</v>
      </c>
      <c r="B34" s="29" t="s">
        <v>301</v>
      </c>
      <c r="C34" s="30">
        <v>0.47135</v>
      </c>
      <c r="D34" s="30">
        <v>0.07791</v>
      </c>
      <c r="E34" s="30"/>
      <c r="F34" s="30"/>
      <c r="G34" s="30">
        <v>0.2559</v>
      </c>
      <c r="H34" s="30"/>
      <c r="I34" s="30">
        <v>0.24267671009771985</v>
      </c>
      <c r="J34" s="30">
        <v>0.0024605896368575823</v>
      </c>
      <c r="K34" s="30"/>
      <c r="L34" s="30"/>
      <c r="M34" s="30">
        <f t="shared" si="0"/>
        <v>1.0502972997345776</v>
      </c>
      <c r="N34" s="31">
        <f t="shared" si="1"/>
        <v>1.260356759681493</v>
      </c>
    </row>
    <row r="35" spans="1:14" ht="15.75">
      <c r="A35" s="5">
        <f t="shared" si="2"/>
        <v>23</v>
      </c>
      <c r="B35" s="29" t="s">
        <v>302</v>
      </c>
      <c r="C35" s="30">
        <v>0.27708</v>
      </c>
      <c r="D35" s="30">
        <v>0.11585</v>
      </c>
      <c r="E35" s="30"/>
      <c r="F35" s="30"/>
      <c r="G35" s="30">
        <v>0.25592</v>
      </c>
      <c r="H35" s="30">
        <v>0.006868748037500561</v>
      </c>
      <c r="I35" s="30">
        <v>0.5183481727843876</v>
      </c>
      <c r="J35" s="30">
        <v>0.001446447564698937</v>
      </c>
      <c r="K35" s="30">
        <v>0.08327</v>
      </c>
      <c r="L35" s="30">
        <v>0.05552</v>
      </c>
      <c r="M35" s="30">
        <f t="shared" si="0"/>
        <v>1.314303368386587</v>
      </c>
      <c r="N35" s="31">
        <f t="shared" si="1"/>
        <v>1.5771640420639044</v>
      </c>
    </row>
    <row r="36" spans="1:14" ht="15.75">
      <c r="A36" s="5">
        <f t="shared" si="2"/>
        <v>24</v>
      </c>
      <c r="B36" s="29" t="s">
        <v>21</v>
      </c>
      <c r="C36" s="30"/>
      <c r="D36" s="30"/>
      <c r="E36" s="30"/>
      <c r="F36" s="30"/>
      <c r="G36" s="30"/>
      <c r="H36" s="30"/>
      <c r="I36" s="30">
        <v>0.21905582672361198</v>
      </c>
      <c r="J36" s="30"/>
      <c r="K36" s="30"/>
      <c r="L36" s="30"/>
      <c r="M36" s="30">
        <f aca="true" t="shared" si="3" ref="M36:M43">C36+D36+E36+F36+G36+H36+I36+J36+K36+L36</f>
        <v>0.21905582672361198</v>
      </c>
      <c r="N36" s="31">
        <f aca="true" t="shared" si="4" ref="N36:N67">M36*20%+M36</f>
        <v>0.2628669920683344</v>
      </c>
    </row>
    <row r="37" spans="1:14" ht="15.75">
      <c r="A37" s="5">
        <f t="shared" si="2"/>
        <v>25</v>
      </c>
      <c r="B37" s="29" t="s">
        <v>22</v>
      </c>
      <c r="C37" s="30"/>
      <c r="D37" s="30"/>
      <c r="E37" s="30"/>
      <c r="F37" s="30"/>
      <c r="G37" s="30"/>
      <c r="H37" s="30"/>
      <c r="I37" s="30">
        <v>0.21950563524590164</v>
      </c>
      <c r="J37" s="30"/>
      <c r="K37" s="30"/>
      <c r="L37" s="30"/>
      <c r="M37" s="30">
        <f t="shared" si="3"/>
        <v>0.21950563524590164</v>
      </c>
      <c r="N37" s="31">
        <f t="shared" si="4"/>
        <v>0.263406762295082</v>
      </c>
    </row>
    <row r="38" spans="1:14" ht="15.75">
      <c r="A38" s="5">
        <f t="shared" si="2"/>
        <v>26</v>
      </c>
      <c r="B38" s="29" t="s">
        <v>263</v>
      </c>
      <c r="C38" s="30">
        <v>0.93554</v>
      </c>
      <c r="D38" s="30">
        <v>0.00758</v>
      </c>
      <c r="E38" s="30"/>
      <c r="F38" s="30"/>
      <c r="G38" s="30"/>
      <c r="H38" s="30">
        <v>0.0017540682591556888</v>
      </c>
      <c r="I38" s="30">
        <v>0.09782057545230957</v>
      </c>
      <c r="J38" s="30">
        <v>0.004883775161886685</v>
      </c>
      <c r="K38" s="30">
        <v>0.08324</v>
      </c>
      <c r="L38" s="30"/>
      <c r="M38" s="30">
        <f t="shared" si="3"/>
        <v>1.1308184188733519</v>
      </c>
      <c r="N38" s="31">
        <f t="shared" si="4"/>
        <v>1.3569821026480222</v>
      </c>
    </row>
    <row r="39" spans="1:14" ht="15.75">
      <c r="A39" s="5">
        <f t="shared" si="2"/>
        <v>27</v>
      </c>
      <c r="B39" s="29" t="s">
        <v>264</v>
      </c>
      <c r="C39" s="30">
        <v>1.12784</v>
      </c>
      <c r="D39" s="30">
        <v>0.16668</v>
      </c>
      <c r="E39" s="30"/>
      <c r="F39" s="30"/>
      <c r="G39" s="30"/>
      <c r="H39" s="30">
        <v>0.004906464989162191</v>
      </c>
      <c r="I39" s="30">
        <v>0.25134412402224116</v>
      </c>
      <c r="J39" s="30">
        <v>0.005887636024464031</v>
      </c>
      <c r="K39" s="30"/>
      <c r="L39" s="30"/>
      <c r="M39" s="30">
        <f t="shared" si="3"/>
        <v>1.5566582250358671</v>
      </c>
      <c r="N39" s="31">
        <f t="shared" si="4"/>
        <v>1.8679898700430406</v>
      </c>
    </row>
    <row r="40" spans="1:14" ht="15.75">
      <c r="A40" s="5">
        <f t="shared" si="2"/>
        <v>28</v>
      </c>
      <c r="B40" s="29" t="s">
        <v>265</v>
      </c>
      <c r="C40" s="30">
        <v>0.35505</v>
      </c>
      <c r="D40" s="30">
        <v>0.12083</v>
      </c>
      <c r="E40" s="30"/>
      <c r="F40" s="30"/>
      <c r="G40" s="30">
        <v>0.25592</v>
      </c>
      <c r="H40" s="30">
        <v>0.014054725006931371</v>
      </c>
      <c r="I40" s="30">
        <v>0.07707263074756672</v>
      </c>
      <c r="J40" s="30">
        <v>0.0018534424315285627</v>
      </c>
      <c r="K40" s="30">
        <v>0.08327</v>
      </c>
      <c r="L40" s="30">
        <v>0.03655</v>
      </c>
      <c r="M40" s="30">
        <f t="shared" si="3"/>
        <v>0.9446007981860266</v>
      </c>
      <c r="N40" s="31">
        <f t="shared" si="4"/>
        <v>1.133520957823232</v>
      </c>
    </row>
    <row r="41" spans="1:14" ht="15.75">
      <c r="A41" s="5">
        <f t="shared" si="2"/>
        <v>29</v>
      </c>
      <c r="B41" s="29" t="s">
        <v>266</v>
      </c>
      <c r="C41" s="30"/>
      <c r="D41" s="30">
        <v>0.11921</v>
      </c>
      <c r="E41" s="30"/>
      <c r="F41" s="30"/>
      <c r="G41" s="30">
        <v>0.25592</v>
      </c>
      <c r="H41" s="30">
        <v>0.012553972284807886</v>
      </c>
      <c r="I41" s="30">
        <v>0.08647330836604954</v>
      </c>
      <c r="J41" s="30"/>
      <c r="K41" s="30">
        <v>0.08328</v>
      </c>
      <c r="L41" s="30">
        <v>0.04656</v>
      </c>
      <c r="M41" s="30">
        <f t="shared" si="3"/>
        <v>0.6039972806508574</v>
      </c>
      <c r="N41" s="31">
        <f t="shared" si="4"/>
        <v>0.724796736781029</v>
      </c>
    </row>
    <row r="42" spans="1:14" ht="15.75">
      <c r="A42" s="5">
        <f t="shared" si="2"/>
        <v>30</v>
      </c>
      <c r="B42" s="29" t="s">
        <v>267</v>
      </c>
      <c r="C42" s="30">
        <v>0.54981</v>
      </c>
      <c r="D42" s="30">
        <v>0.10903</v>
      </c>
      <c r="E42" s="30"/>
      <c r="F42" s="30"/>
      <c r="G42" s="30">
        <v>0.25592</v>
      </c>
      <c r="H42" s="30">
        <v>0.005319921765856384</v>
      </c>
      <c r="I42" s="30">
        <v>0.07481780625074842</v>
      </c>
      <c r="J42" s="30">
        <v>0.00287015568854656</v>
      </c>
      <c r="K42" s="30">
        <v>0.08328</v>
      </c>
      <c r="L42" s="30">
        <v>0.036</v>
      </c>
      <c r="M42" s="30">
        <f t="shared" si="3"/>
        <v>1.1170478837051514</v>
      </c>
      <c r="N42" s="31">
        <f t="shared" si="4"/>
        <v>1.3404574604461816</v>
      </c>
    </row>
    <row r="43" spans="1:14" ht="15.75">
      <c r="A43" s="5">
        <f t="shared" si="2"/>
        <v>31</v>
      </c>
      <c r="B43" s="29" t="s">
        <v>268</v>
      </c>
      <c r="C43" s="30">
        <v>0.15889</v>
      </c>
      <c r="D43" s="30">
        <v>0.1443</v>
      </c>
      <c r="E43" s="30"/>
      <c r="F43" s="30"/>
      <c r="G43" s="30">
        <v>0.25589</v>
      </c>
      <c r="H43" s="30">
        <v>0.0029478377804515532</v>
      </c>
      <c r="I43" s="30">
        <v>0.030780545922098758</v>
      </c>
      <c r="J43" s="30">
        <v>0.0008294234488540329</v>
      </c>
      <c r="K43" s="30">
        <v>0.08322</v>
      </c>
      <c r="L43" s="30"/>
      <c r="M43" s="30">
        <f t="shared" si="3"/>
        <v>0.6768578071514044</v>
      </c>
      <c r="N43" s="31">
        <f t="shared" si="4"/>
        <v>0.8122293685816853</v>
      </c>
    </row>
    <row r="44" spans="1:14" ht="15.75">
      <c r="A44" s="5">
        <f t="shared" si="2"/>
        <v>32</v>
      </c>
      <c r="B44" s="29" t="s">
        <v>251</v>
      </c>
      <c r="C44" s="30">
        <v>0.36602</v>
      </c>
      <c r="D44" s="30">
        <v>0.11876</v>
      </c>
      <c r="E44" s="30">
        <v>0.23495</v>
      </c>
      <c r="F44" s="30">
        <v>0.07913</v>
      </c>
      <c r="G44" s="30">
        <v>0.25592</v>
      </c>
      <c r="H44" s="30">
        <v>0.010809104526983599</v>
      </c>
      <c r="I44" s="30">
        <v>0.420154248205531</v>
      </c>
      <c r="J44" s="30">
        <v>0.0019107439073551967</v>
      </c>
      <c r="K44" s="30">
        <v>0.08327</v>
      </c>
      <c r="L44" s="30">
        <v>0.021557833136562527</v>
      </c>
      <c r="M44" s="30">
        <f t="shared" si="0"/>
        <v>1.592481929776432</v>
      </c>
      <c r="N44" s="31">
        <f t="shared" si="4"/>
        <v>1.9109783157317186</v>
      </c>
    </row>
    <row r="45" spans="1:14" ht="15.75">
      <c r="A45" s="5">
        <f t="shared" si="2"/>
        <v>33</v>
      </c>
      <c r="B45" s="29" t="s">
        <v>252</v>
      </c>
      <c r="C45" s="30">
        <v>0.48967</v>
      </c>
      <c r="D45" s="30">
        <v>0.14543</v>
      </c>
      <c r="E45" s="30"/>
      <c r="F45" s="30"/>
      <c r="G45" s="30">
        <v>0.25591</v>
      </c>
      <c r="H45" s="30">
        <v>0.018321573360566955</v>
      </c>
      <c r="I45" s="30">
        <v>0.09250832261230553</v>
      </c>
      <c r="J45" s="30">
        <v>0.0025561937602307004</v>
      </c>
      <c r="K45" s="30">
        <v>0.08327</v>
      </c>
      <c r="L45" s="30">
        <v>0.07088</v>
      </c>
      <c r="M45" s="30">
        <f t="shared" si="0"/>
        <v>1.1585460897331032</v>
      </c>
      <c r="N45" s="31">
        <f t="shared" si="4"/>
        <v>1.390255307679724</v>
      </c>
    </row>
    <row r="46" spans="1:14" ht="15.75">
      <c r="A46" s="5">
        <f t="shared" si="2"/>
        <v>34</v>
      </c>
      <c r="B46" s="29" t="s">
        <v>253</v>
      </c>
      <c r="C46" s="30">
        <v>0.40097</v>
      </c>
      <c r="D46" s="30">
        <v>0.15498</v>
      </c>
      <c r="E46" s="30"/>
      <c r="F46" s="30"/>
      <c r="G46" s="30">
        <v>0.25591</v>
      </c>
      <c r="H46" s="30">
        <v>0.0030413891809790866</v>
      </c>
      <c r="I46" s="30">
        <v>0.15064734490010515</v>
      </c>
      <c r="J46" s="30">
        <v>0.0020931480178827287</v>
      </c>
      <c r="K46" s="30">
        <v>0.08325</v>
      </c>
      <c r="L46" s="30"/>
      <c r="M46" s="30">
        <f t="shared" si="0"/>
        <v>1.050891882098967</v>
      </c>
      <c r="N46" s="31">
        <f t="shared" si="4"/>
        <v>1.2610702585187603</v>
      </c>
    </row>
    <row r="47" spans="1:14" ht="15.75">
      <c r="A47" s="5">
        <f t="shared" si="2"/>
        <v>35</v>
      </c>
      <c r="B47" s="29" t="s">
        <v>254</v>
      </c>
      <c r="C47" s="30">
        <v>0.256</v>
      </c>
      <c r="D47" s="30">
        <v>0.18005</v>
      </c>
      <c r="E47" s="30"/>
      <c r="F47" s="30"/>
      <c r="G47" s="30">
        <v>0.25594</v>
      </c>
      <c r="H47" s="30">
        <v>0.002123288369579625</v>
      </c>
      <c r="I47" s="30">
        <v>0.13409521916006484</v>
      </c>
      <c r="J47" s="30">
        <v>0.0013363949962201136</v>
      </c>
      <c r="K47" s="30">
        <v>0.08329</v>
      </c>
      <c r="L47" s="30"/>
      <c r="M47" s="30">
        <f t="shared" si="0"/>
        <v>0.9128349025258645</v>
      </c>
      <c r="N47" s="31">
        <f t="shared" si="4"/>
        <v>1.0954018830310375</v>
      </c>
    </row>
    <row r="48" spans="1:14" ht="15.75">
      <c r="A48" s="5">
        <f t="shared" si="2"/>
        <v>36</v>
      </c>
      <c r="B48" s="29" t="s">
        <v>255</v>
      </c>
      <c r="C48" s="30">
        <v>0.54247</v>
      </c>
      <c r="D48" s="30">
        <v>0.15548</v>
      </c>
      <c r="E48" s="30"/>
      <c r="F48" s="30"/>
      <c r="G48" s="30">
        <v>0.25592</v>
      </c>
      <c r="H48" s="30">
        <v>0.005933048433048434</v>
      </c>
      <c r="I48" s="30">
        <v>0.2602393162393163</v>
      </c>
      <c r="J48" s="30">
        <v>0.0028318501700602436</v>
      </c>
      <c r="K48" s="30"/>
      <c r="L48" s="30"/>
      <c r="M48" s="30">
        <f t="shared" si="0"/>
        <v>1.2228742148424248</v>
      </c>
      <c r="N48" s="31">
        <f t="shared" si="4"/>
        <v>1.4674490578109096</v>
      </c>
    </row>
    <row r="49" spans="1:14" ht="15.75">
      <c r="A49" s="5">
        <f t="shared" si="2"/>
        <v>37</v>
      </c>
      <c r="B49" s="29" t="s">
        <v>256</v>
      </c>
      <c r="C49" s="30">
        <v>0.39724</v>
      </c>
      <c r="D49" s="30">
        <v>0.32437</v>
      </c>
      <c r="E49" s="30"/>
      <c r="F49" s="30"/>
      <c r="G49" s="30">
        <v>0.25593</v>
      </c>
      <c r="H49" s="30">
        <v>0.004344593064148874</v>
      </c>
      <c r="I49" s="30">
        <v>0.13273784818736598</v>
      </c>
      <c r="J49" s="30">
        <v>0.0020736787751505126</v>
      </c>
      <c r="K49" s="30">
        <v>0.08333</v>
      </c>
      <c r="L49" s="30"/>
      <c r="M49" s="30">
        <f t="shared" si="0"/>
        <v>1.2000261200266653</v>
      </c>
      <c r="N49" s="31">
        <f t="shared" si="4"/>
        <v>1.4400313440319983</v>
      </c>
    </row>
    <row r="50" spans="1:14" ht="15.75">
      <c r="A50" s="5">
        <f t="shared" si="2"/>
        <v>38</v>
      </c>
      <c r="B50" s="29" t="s">
        <v>23</v>
      </c>
      <c r="C50" s="30">
        <v>0.85508</v>
      </c>
      <c r="D50" s="30">
        <v>0.13539</v>
      </c>
      <c r="E50" s="30"/>
      <c r="F50" s="30"/>
      <c r="G50" s="30">
        <v>0.25591</v>
      </c>
      <c r="H50" s="30">
        <v>0.019453570712502054</v>
      </c>
      <c r="I50" s="30">
        <v>0.054924910048666675</v>
      </c>
      <c r="J50" s="30">
        <v>0.0044637158687121665</v>
      </c>
      <c r="K50" s="30">
        <v>0.08327</v>
      </c>
      <c r="L50" s="30">
        <v>0.01522</v>
      </c>
      <c r="M50" s="30">
        <f t="shared" si="0"/>
        <v>1.423712196629881</v>
      </c>
      <c r="N50" s="31">
        <f t="shared" si="4"/>
        <v>1.708454635955857</v>
      </c>
    </row>
    <row r="51" spans="1:14" ht="15.75">
      <c r="A51" s="5">
        <f t="shared" si="2"/>
        <v>39</v>
      </c>
      <c r="B51" s="29" t="s">
        <v>24</v>
      </c>
      <c r="C51" s="30">
        <v>0.63326</v>
      </c>
      <c r="D51" s="30">
        <v>0.17155</v>
      </c>
      <c r="E51" s="30"/>
      <c r="F51" s="30"/>
      <c r="G51" s="30">
        <v>0.25592</v>
      </c>
      <c r="H51" s="30">
        <v>0.01972682102476533</v>
      </c>
      <c r="I51" s="30">
        <v>0.08589196280316733</v>
      </c>
      <c r="J51" s="30">
        <v>0.0033057857105971552</v>
      </c>
      <c r="K51" s="30">
        <v>0.08327</v>
      </c>
      <c r="L51" s="30">
        <v>0.02109</v>
      </c>
      <c r="M51" s="30">
        <f t="shared" si="0"/>
        <v>1.2740145695385299</v>
      </c>
      <c r="N51" s="31">
        <f t="shared" si="4"/>
        <v>1.5288174834462358</v>
      </c>
    </row>
    <row r="52" spans="1:14" ht="15.75">
      <c r="A52" s="5">
        <f t="shared" si="2"/>
        <v>40</v>
      </c>
      <c r="B52" s="29" t="s">
        <v>25</v>
      </c>
      <c r="C52" s="30">
        <v>0.40027</v>
      </c>
      <c r="D52" s="30">
        <v>0.15149</v>
      </c>
      <c r="E52" s="30"/>
      <c r="F52" s="30"/>
      <c r="G52" s="30">
        <v>0.25592</v>
      </c>
      <c r="H52" s="30">
        <v>0.01876491364685597</v>
      </c>
      <c r="I52" s="30">
        <v>0.07387073448841673</v>
      </c>
      <c r="J52" s="30">
        <v>0.0020894895841325656</v>
      </c>
      <c r="K52" s="30">
        <v>0.08327</v>
      </c>
      <c r="L52" s="30">
        <v>0.01858</v>
      </c>
      <c r="M52" s="30">
        <f t="shared" si="0"/>
        <v>1.004255137719405</v>
      </c>
      <c r="N52" s="31">
        <f t="shared" si="4"/>
        <v>1.2051061652632862</v>
      </c>
    </row>
    <row r="53" spans="1:14" ht="15.75">
      <c r="A53" s="5">
        <f t="shared" si="2"/>
        <v>41</v>
      </c>
      <c r="B53" s="29" t="s">
        <v>26</v>
      </c>
      <c r="C53" s="30">
        <v>1.03917</v>
      </c>
      <c r="D53" s="30">
        <v>0.20719</v>
      </c>
      <c r="E53" s="30"/>
      <c r="F53" s="30"/>
      <c r="G53" s="30">
        <v>0.25592</v>
      </c>
      <c r="H53" s="30">
        <v>0.01989526920114404</v>
      </c>
      <c r="I53" s="30">
        <v>0.1131687535203839</v>
      </c>
      <c r="J53" s="30">
        <v>0.005424761887260335</v>
      </c>
      <c r="K53" s="30">
        <v>0.08327</v>
      </c>
      <c r="L53" s="30">
        <v>0.03457</v>
      </c>
      <c r="M53" s="30">
        <f t="shared" si="0"/>
        <v>1.758608784608788</v>
      </c>
      <c r="N53" s="31">
        <f t="shared" si="4"/>
        <v>2.1103305415305456</v>
      </c>
    </row>
    <row r="54" spans="1:14" ht="15.75">
      <c r="A54" s="5">
        <f t="shared" si="2"/>
        <v>42</v>
      </c>
      <c r="B54" s="29" t="s">
        <v>27</v>
      </c>
      <c r="C54" s="30">
        <v>0.89775</v>
      </c>
      <c r="D54" s="30">
        <v>0.19729</v>
      </c>
      <c r="E54" s="30"/>
      <c r="F54" s="30"/>
      <c r="G54" s="30">
        <v>0.25592</v>
      </c>
      <c r="H54" s="30">
        <v>0.017172159661916667</v>
      </c>
      <c r="I54" s="30">
        <v>0.06951630865565492</v>
      </c>
      <c r="J54" s="30">
        <v>0.004686471494021415</v>
      </c>
      <c r="K54" s="30">
        <v>0.08327</v>
      </c>
      <c r="L54" s="30">
        <v>0.03155788045112136</v>
      </c>
      <c r="M54" s="30">
        <f t="shared" si="0"/>
        <v>1.5571628202627144</v>
      </c>
      <c r="N54" s="31">
        <f t="shared" si="4"/>
        <v>1.8685953843152572</v>
      </c>
    </row>
    <row r="55" spans="1:14" ht="15.75">
      <c r="A55" s="5">
        <f t="shared" si="2"/>
        <v>43</v>
      </c>
      <c r="B55" s="29" t="s">
        <v>28</v>
      </c>
      <c r="C55" s="30"/>
      <c r="D55" s="30"/>
      <c r="E55" s="30"/>
      <c r="F55" s="30"/>
      <c r="G55" s="30"/>
      <c r="H55" s="30"/>
      <c r="I55" s="30">
        <v>0.21793125000000005</v>
      </c>
      <c r="J55" s="30"/>
      <c r="K55" s="30"/>
      <c r="L55" s="30"/>
      <c r="M55" s="30">
        <f t="shared" si="0"/>
        <v>0.21793125000000005</v>
      </c>
      <c r="N55" s="31">
        <f t="shared" si="4"/>
        <v>0.26151750000000007</v>
      </c>
    </row>
    <row r="56" spans="1:14" ht="15.75">
      <c r="A56" s="5">
        <f t="shared" si="2"/>
        <v>44</v>
      </c>
      <c r="B56" s="29" t="s">
        <v>29</v>
      </c>
      <c r="C56" s="30">
        <v>0.83395</v>
      </c>
      <c r="D56" s="30">
        <v>0.23192</v>
      </c>
      <c r="E56" s="30"/>
      <c r="F56" s="30"/>
      <c r="G56" s="30">
        <v>0.25591</v>
      </c>
      <c r="H56" s="30">
        <v>0.021290275971680393</v>
      </c>
      <c r="I56" s="30">
        <v>0.0759787669970459</v>
      </c>
      <c r="J56" s="30">
        <v>0.004353454443559177</v>
      </c>
      <c r="K56" s="30">
        <v>0.08327</v>
      </c>
      <c r="L56" s="30">
        <v>0.03609280730064024</v>
      </c>
      <c r="M56" s="30">
        <f t="shared" si="0"/>
        <v>1.5427653047129257</v>
      </c>
      <c r="N56" s="31">
        <f t="shared" si="4"/>
        <v>1.8513183656555108</v>
      </c>
    </row>
    <row r="57" spans="1:14" ht="15.75">
      <c r="A57" s="5">
        <f t="shared" si="2"/>
        <v>45</v>
      </c>
      <c r="B57" s="29" t="s">
        <v>30</v>
      </c>
      <c r="C57" s="30">
        <v>0.72581</v>
      </c>
      <c r="D57" s="30">
        <v>0.22686</v>
      </c>
      <c r="E57" s="30"/>
      <c r="F57" s="30"/>
      <c r="G57" s="30">
        <v>0.25592</v>
      </c>
      <c r="H57" s="30">
        <v>0.0359956515015056</v>
      </c>
      <c r="I57" s="30">
        <v>0.14806610081602578</v>
      </c>
      <c r="J57" s="30">
        <v>0.0037889374595906737</v>
      </c>
      <c r="K57" s="30">
        <v>0.08328</v>
      </c>
      <c r="L57" s="30">
        <v>0.07292</v>
      </c>
      <c r="M57" s="30">
        <f t="shared" si="0"/>
        <v>1.552640689777122</v>
      </c>
      <c r="N57" s="31">
        <f t="shared" si="4"/>
        <v>1.8631688277325464</v>
      </c>
    </row>
    <row r="58" spans="1:14" ht="15.75">
      <c r="A58" s="5">
        <f t="shared" si="2"/>
        <v>46</v>
      </c>
      <c r="B58" s="29" t="s">
        <v>31</v>
      </c>
      <c r="C58" s="30">
        <v>0.7004</v>
      </c>
      <c r="D58" s="30">
        <v>0.18099</v>
      </c>
      <c r="E58" s="30"/>
      <c r="F58" s="30"/>
      <c r="G58" s="30">
        <v>0.25591</v>
      </c>
      <c r="H58" s="30">
        <v>0.010754319636520413</v>
      </c>
      <c r="I58" s="30">
        <v>0.15844692070440752</v>
      </c>
      <c r="J58" s="30">
        <v>0.003656276861862609</v>
      </c>
      <c r="K58" s="30">
        <v>0.08328</v>
      </c>
      <c r="L58" s="30">
        <v>0.07596</v>
      </c>
      <c r="M58" s="30">
        <f t="shared" si="0"/>
        <v>1.4693975172027907</v>
      </c>
      <c r="N58" s="31">
        <f t="shared" si="4"/>
        <v>1.7632770206433488</v>
      </c>
    </row>
    <row r="59" spans="1:14" ht="15.75">
      <c r="A59" s="5">
        <f t="shared" si="2"/>
        <v>47</v>
      </c>
      <c r="B59" s="29" t="s">
        <v>32</v>
      </c>
      <c r="C59" s="30">
        <v>0.72835</v>
      </c>
      <c r="D59" s="30">
        <v>0.22068</v>
      </c>
      <c r="E59" s="30"/>
      <c r="F59" s="30"/>
      <c r="G59" s="30">
        <v>0.25591</v>
      </c>
      <c r="H59" s="30">
        <v>0.023819922116679406</v>
      </c>
      <c r="I59" s="30">
        <v>0.19133717030867378</v>
      </c>
      <c r="J59" s="30">
        <v>0.003802192227773689</v>
      </c>
      <c r="K59" s="30">
        <v>0.08326</v>
      </c>
      <c r="L59" s="30">
        <v>0.08335</v>
      </c>
      <c r="M59" s="30">
        <f t="shared" si="0"/>
        <v>1.590509284653127</v>
      </c>
      <c r="N59" s="31">
        <f t="shared" si="4"/>
        <v>1.9086111415837523</v>
      </c>
    </row>
    <row r="60" spans="1:14" ht="15.75">
      <c r="A60" s="5">
        <f t="shared" si="2"/>
        <v>48</v>
      </c>
      <c r="B60" s="29" t="s">
        <v>33</v>
      </c>
      <c r="C60" s="30">
        <v>0.49482</v>
      </c>
      <c r="D60" s="30">
        <v>0.23957</v>
      </c>
      <c r="E60" s="30"/>
      <c r="F60" s="30"/>
      <c r="G60" s="30">
        <v>0.25592</v>
      </c>
      <c r="H60" s="30">
        <v>0.019032568235260516</v>
      </c>
      <c r="I60" s="30">
        <v>0.10504433982920953</v>
      </c>
      <c r="J60" s="30">
        <v>0.0025831044958938916</v>
      </c>
      <c r="K60" s="30">
        <v>0.08327</v>
      </c>
      <c r="L60" s="30">
        <v>0.03179710779600346</v>
      </c>
      <c r="M60" s="30">
        <f t="shared" si="0"/>
        <v>1.2320371203563676</v>
      </c>
      <c r="N60" s="31">
        <f t="shared" si="4"/>
        <v>1.478444544427641</v>
      </c>
    </row>
    <row r="61" spans="1:14" ht="15.75">
      <c r="A61" s="5">
        <f t="shared" si="2"/>
        <v>49</v>
      </c>
      <c r="B61" s="29" t="s">
        <v>34</v>
      </c>
      <c r="C61" s="30">
        <v>0.82356</v>
      </c>
      <c r="D61" s="30">
        <v>0.22802</v>
      </c>
      <c r="E61" s="30"/>
      <c r="F61" s="30"/>
      <c r="G61" s="30">
        <v>0.25592</v>
      </c>
      <c r="H61" s="30">
        <v>0.04360055096418733</v>
      </c>
      <c r="I61" s="30">
        <v>0.20325743801652893</v>
      </c>
      <c r="J61" s="30">
        <v>0.0042992222362674285</v>
      </c>
      <c r="K61" s="30">
        <v>0.08327</v>
      </c>
      <c r="L61" s="30">
        <v>0.08833</v>
      </c>
      <c r="M61" s="30">
        <f t="shared" si="0"/>
        <v>1.7302572112169834</v>
      </c>
      <c r="N61" s="31">
        <f t="shared" si="4"/>
        <v>2.07630865346038</v>
      </c>
    </row>
    <row r="62" spans="1:14" ht="15.75">
      <c r="A62" s="5">
        <f t="shared" si="2"/>
        <v>50</v>
      </c>
      <c r="B62" s="29" t="s">
        <v>35</v>
      </c>
      <c r="C62" s="30">
        <v>0.78097</v>
      </c>
      <c r="D62" s="30">
        <v>0.18296</v>
      </c>
      <c r="E62" s="30"/>
      <c r="F62" s="30"/>
      <c r="G62" s="30">
        <v>0.25591</v>
      </c>
      <c r="H62" s="30">
        <v>0.013382836990595611</v>
      </c>
      <c r="I62" s="30">
        <v>0.19312617554858935</v>
      </c>
      <c r="J62" s="30">
        <v>0.0040768486723225614</v>
      </c>
      <c r="K62" s="30">
        <v>0.08326</v>
      </c>
      <c r="L62" s="30">
        <v>0.08376</v>
      </c>
      <c r="M62" s="30">
        <f t="shared" si="0"/>
        <v>1.5974458612115077</v>
      </c>
      <c r="N62" s="31">
        <f t="shared" si="4"/>
        <v>1.9169350334538091</v>
      </c>
    </row>
    <row r="63" spans="1:14" ht="15.75">
      <c r="A63" s="5">
        <f t="shared" si="2"/>
        <v>51</v>
      </c>
      <c r="B63" s="29" t="s">
        <v>36</v>
      </c>
      <c r="C63" s="30">
        <v>0.53263</v>
      </c>
      <c r="D63" s="30">
        <v>0.16877</v>
      </c>
      <c r="E63" s="30"/>
      <c r="F63" s="30"/>
      <c r="G63" s="30">
        <v>0.25592</v>
      </c>
      <c r="H63" s="30">
        <v>0.02794296471377529</v>
      </c>
      <c r="I63" s="30">
        <v>0.07961999832275121</v>
      </c>
      <c r="J63" s="30">
        <v>0.0027804512271966367</v>
      </c>
      <c r="K63" s="30">
        <v>0.08327</v>
      </c>
      <c r="L63" s="30">
        <v>0.02137609434965782</v>
      </c>
      <c r="M63" s="30">
        <f t="shared" si="0"/>
        <v>1.172309508613381</v>
      </c>
      <c r="N63" s="31">
        <f t="shared" si="4"/>
        <v>1.4067714103360571</v>
      </c>
    </row>
    <row r="64" spans="1:14" ht="15.75">
      <c r="A64" s="5">
        <f t="shared" si="2"/>
        <v>52</v>
      </c>
      <c r="B64" s="29" t="s">
        <v>37</v>
      </c>
      <c r="C64" s="30">
        <v>0.1086</v>
      </c>
      <c r="D64" s="30">
        <v>0.03751</v>
      </c>
      <c r="E64" s="30"/>
      <c r="F64" s="30"/>
      <c r="G64" s="30">
        <v>0.25589</v>
      </c>
      <c r="H64" s="30">
        <v>0.0008923827154145456</v>
      </c>
      <c r="I64" s="30">
        <v>0.16015323700313674</v>
      </c>
      <c r="J64" s="30">
        <v>0.0005669137461600414</v>
      </c>
      <c r="K64" s="30"/>
      <c r="L64" s="30"/>
      <c r="M64" s="30">
        <f t="shared" si="0"/>
        <v>0.5636125334647113</v>
      </c>
      <c r="N64" s="31">
        <f t="shared" si="4"/>
        <v>0.6763350401576536</v>
      </c>
    </row>
    <row r="65" spans="1:14" ht="15.75">
      <c r="A65" s="5">
        <f t="shared" si="2"/>
        <v>53</v>
      </c>
      <c r="B65" s="29" t="s">
        <v>38</v>
      </c>
      <c r="C65" s="30">
        <v>0.62115</v>
      </c>
      <c r="D65" s="30">
        <v>0.22327</v>
      </c>
      <c r="E65" s="30"/>
      <c r="F65" s="30"/>
      <c r="G65" s="30">
        <v>0.25591</v>
      </c>
      <c r="H65" s="30"/>
      <c r="I65" s="30">
        <v>0.4099908088235294</v>
      </c>
      <c r="J65" s="30">
        <v>0.0032425798886983304</v>
      </c>
      <c r="K65" s="30"/>
      <c r="L65" s="30"/>
      <c r="M65" s="30">
        <f t="shared" si="0"/>
        <v>1.5135633887122277</v>
      </c>
      <c r="N65" s="31">
        <f t="shared" si="4"/>
        <v>1.8162760664546733</v>
      </c>
    </row>
    <row r="66" spans="1:14" ht="15.75">
      <c r="A66" s="5">
        <f t="shared" si="2"/>
        <v>54</v>
      </c>
      <c r="B66" s="29" t="s">
        <v>39</v>
      </c>
      <c r="C66" s="30">
        <v>0.2066</v>
      </c>
      <c r="D66" s="30">
        <v>0.03667</v>
      </c>
      <c r="E66" s="30"/>
      <c r="F66" s="30"/>
      <c r="G66" s="30">
        <v>0.25594</v>
      </c>
      <c r="H66" s="30">
        <v>0.0016976440857585393</v>
      </c>
      <c r="I66" s="30">
        <v>0.14163915382734166</v>
      </c>
      <c r="J66" s="30">
        <v>0.0010784809607800757</v>
      </c>
      <c r="K66" s="30"/>
      <c r="L66" s="30"/>
      <c r="M66" s="30">
        <f t="shared" si="0"/>
        <v>0.6436252788738804</v>
      </c>
      <c r="N66" s="31">
        <f t="shared" si="4"/>
        <v>0.7723503346486565</v>
      </c>
    </row>
    <row r="67" spans="1:14" ht="15.75">
      <c r="A67" s="5">
        <f t="shared" si="2"/>
        <v>55</v>
      </c>
      <c r="B67" s="29" t="s">
        <v>40</v>
      </c>
      <c r="C67" s="30">
        <v>0.25315</v>
      </c>
      <c r="D67" s="30">
        <v>0.10176</v>
      </c>
      <c r="E67" s="30"/>
      <c r="F67" s="30"/>
      <c r="G67" s="30">
        <v>0.25596</v>
      </c>
      <c r="H67" s="30"/>
      <c r="I67" s="30">
        <v>0.2683259016865044</v>
      </c>
      <c r="J67" s="30">
        <v>0.0013214872429278678</v>
      </c>
      <c r="K67" s="30"/>
      <c r="L67" s="30"/>
      <c r="M67" s="30">
        <f t="shared" si="0"/>
        <v>0.8805173889294323</v>
      </c>
      <c r="N67" s="31">
        <f t="shared" si="4"/>
        <v>1.0566208667153187</v>
      </c>
    </row>
    <row r="68" spans="1:14" ht="15.75">
      <c r="A68" s="5">
        <f t="shared" si="2"/>
        <v>56</v>
      </c>
      <c r="B68" s="29" t="s">
        <v>41</v>
      </c>
      <c r="C68" s="30">
        <v>0.13425</v>
      </c>
      <c r="D68" s="30">
        <v>0.20237</v>
      </c>
      <c r="E68" s="30"/>
      <c r="F68" s="30"/>
      <c r="G68" s="30">
        <v>0.25596</v>
      </c>
      <c r="H68" s="30"/>
      <c r="I68" s="30">
        <v>0.42922936094742264</v>
      </c>
      <c r="J68" s="30">
        <v>0.0007008264915723837</v>
      </c>
      <c r="K68" s="30"/>
      <c r="L68" s="30"/>
      <c r="M68" s="30">
        <f t="shared" si="0"/>
        <v>1.0225101874389952</v>
      </c>
      <c r="N68" s="31">
        <f aca="true" t="shared" si="5" ref="N68:N99">M68*20%+M68</f>
        <v>1.2270122249267943</v>
      </c>
    </row>
    <row r="69" spans="1:14" ht="15.75">
      <c r="A69" s="5">
        <f t="shared" si="2"/>
        <v>57</v>
      </c>
      <c r="B69" s="29" t="s">
        <v>42</v>
      </c>
      <c r="C69" s="30">
        <v>0.18436</v>
      </c>
      <c r="D69" s="30">
        <v>0.27791</v>
      </c>
      <c r="E69" s="30"/>
      <c r="F69" s="30"/>
      <c r="G69" s="30">
        <v>0.25589</v>
      </c>
      <c r="H69" s="30"/>
      <c r="I69" s="30">
        <v>0.5070297768698931</v>
      </c>
      <c r="J69" s="30">
        <v>0.0009624250664828485</v>
      </c>
      <c r="K69" s="30"/>
      <c r="L69" s="30"/>
      <c r="M69" s="30">
        <f t="shared" si="0"/>
        <v>1.226152201936376</v>
      </c>
      <c r="N69" s="31">
        <f t="shared" si="5"/>
        <v>1.4713826423236511</v>
      </c>
    </row>
    <row r="70" spans="1:14" ht="15.75">
      <c r="A70" s="5">
        <f t="shared" si="2"/>
        <v>58</v>
      </c>
      <c r="B70" s="29" t="s">
        <v>43</v>
      </c>
      <c r="C70" s="30">
        <v>0.43817</v>
      </c>
      <c r="D70" s="30">
        <v>0.15541</v>
      </c>
      <c r="E70" s="30"/>
      <c r="F70" s="30"/>
      <c r="G70" s="30">
        <v>0.25591</v>
      </c>
      <c r="H70" s="30">
        <v>0.010388577678922848</v>
      </c>
      <c r="I70" s="30">
        <v>0.12445746492022956</v>
      </c>
      <c r="J70" s="30">
        <v>0.0022873458679769647</v>
      </c>
      <c r="K70" s="30">
        <v>0.08327</v>
      </c>
      <c r="L70" s="30">
        <v>0.10547</v>
      </c>
      <c r="M70" s="30">
        <f t="shared" si="0"/>
        <v>1.1753633884671295</v>
      </c>
      <c r="N70" s="31">
        <f t="shared" si="5"/>
        <v>1.4104360661605555</v>
      </c>
    </row>
    <row r="71" spans="1:14" ht="15.75">
      <c r="A71" s="5">
        <f t="shared" si="2"/>
        <v>59</v>
      </c>
      <c r="B71" s="29" t="s">
        <v>44</v>
      </c>
      <c r="C71" s="30">
        <v>0.8059</v>
      </c>
      <c r="D71" s="30">
        <v>0.08575</v>
      </c>
      <c r="E71" s="30"/>
      <c r="F71" s="30"/>
      <c r="G71" s="30"/>
      <c r="H71" s="30"/>
      <c r="I71" s="30">
        <v>0.21938636363636366</v>
      </c>
      <c r="J71" s="30">
        <v>0.004206983559298845</v>
      </c>
      <c r="K71" s="30"/>
      <c r="L71" s="30"/>
      <c r="M71" s="30">
        <f t="shared" si="0"/>
        <v>1.1152433471956624</v>
      </c>
      <c r="N71" s="31">
        <f t="shared" si="5"/>
        <v>1.338292016634795</v>
      </c>
    </row>
    <row r="72" spans="1:14" ht="15.75">
      <c r="A72" s="5">
        <f t="shared" si="2"/>
        <v>60</v>
      </c>
      <c r="B72" s="29" t="s">
        <v>45</v>
      </c>
      <c r="C72" s="30">
        <v>0.50836</v>
      </c>
      <c r="D72" s="30">
        <v>0.19318</v>
      </c>
      <c r="E72" s="30"/>
      <c r="F72" s="30"/>
      <c r="G72" s="30">
        <v>0.25593</v>
      </c>
      <c r="H72" s="30"/>
      <c r="I72" s="30">
        <v>0.42828509011469146</v>
      </c>
      <c r="J72" s="30">
        <v>0.002653777176947114</v>
      </c>
      <c r="K72" s="30"/>
      <c r="L72" s="30">
        <v>0.030402330238485344</v>
      </c>
      <c r="M72" s="30">
        <f t="shared" si="0"/>
        <v>1.4188111975301239</v>
      </c>
      <c r="N72" s="31">
        <f t="shared" si="5"/>
        <v>1.7025734370361487</v>
      </c>
    </row>
    <row r="73" spans="1:14" ht="15.75">
      <c r="A73" s="5">
        <f t="shared" si="2"/>
        <v>61</v>
      </c>
      <c r="B73" s="29" t="s">
        <v>46</v>
      </c>
      <c r="C73" s="30">
        <v>0.61885</v>
      </c>
      <c r="D73" s="30">
        <v>0.18814</v>
      </c>
      <c r="E73" s="30"/>
      <c r="F73" s="30"/>
      <c r="G73" s="30">
        <v>0.2559</v>
      </c>
      <c r="H73" s="30"/>
      <c r="I73" s="30">
        <v>0.47323482481218004</v>
      </c>
      <c r="J73" s="30">
        <v>0.0032305471783725588</v>
      </c>
      <c r="K73" s="30"/>
      <c r="L73" s="30">
        <v>0.03700995057952707</v>
      </c>
      <c r="M73" s="30">
        <f t="shared" si="0"/>
        <v>1.5763653225700796</v>
      </c>
      <c r="N73" s="31">
        <f t="shared" si="5"/>
        <v>1.8916383870840954</v>
      </c>
    </row>
    <row r="74" spans="1:14" ht="15.75">
      <c r="A74" s="5">
        <f t="shared" si="2"/>
        <v>62</v>
      </c>
      <c r="B74" s="29" t="s">
        <v>47</v>
      </c>
      <c r="C74" s="30">
        <v>0.8756</v>
      </c>
      <c r="D74" s="30">
        <v>0.11976</v>
      </c>
      <c r="E74" s="30"/>
      <c r="F74" s="30"/>
      <c r="G74" s="30">
        <v>0.25591</v>
      </c>
      <c r="H74" s="30">
        <v>0.015939685607401523</v>
      </c>
      <c r="I74" s="30">
        <v>0.1421947904728555</v>
      </c>
      <c r="J74" s="30">
        <v>0.004570844569901683</v>
      </c>
      <c r="K74" s="30">
        <v>0.08327</v>
      </c>
      <c r="L74" s="30">
        <v>0.06072</v>
      </c>
      <c r="M74" s="30">
        <f t="shared" si="0"/>
        <v>1.557965320650159</v>
      </c>
      <c r="N74" s="31">
        <f t="shared" si="5"/>
        <v>1.8695583847801907</v>
      </c>
    </row>
    <row r="75" spans="1:14" ht="15.75">
      <c r="A75" s="5">
        <f t="shared" si="2"/>
        <v>63</v>
      </c>
      <c r="B75" s="29" t="s">
        <v>48</v>
      </c>
      <c r="C75" s="30">
        <v>0.13745</v>
      </c>
      <c r="D75" s="30">
        <v>0.17224</v>
      </c>
      <c r="E75" s="30"/>
      <c r="F75" s="30"/>
      <c r="G75" s="30">
        <v>0.25592</v>
      </c>
      <c r="H75" s="30">
        <v>0.01792952816474009</v>
      </c>
      <c r="I75" s="30">
        <v>0.16481905689404527</v>
      </c>
      <c r="J75" s="30">
        <v>0.0007175120594162937</v>
      </c>
      <c r="K75" s="30">
        <v>0.08329</v>
      </c>
      <c r="L75" s="30">
        <v>0.07071</v>
      </c>
      <c r="M75" s="30">
        <f t="shared" si="0"/>
        <v>0.9030760971182017</v>
      </c>
      <c r="N75" s="31">
        <f t="shared" si="5"/>
        <v>1.083691316541842</v>
      </c>
    </row>
    <row r="76" spans="1:14" ht="15.75">
      <c r="A76" s="5">
        <f t="shared" si="2"/>
        <v>64</v>
      </c>
      <c r="B76" s="29" t="s">
        <v>49</v>
      </c>
      <c r="C76" s="30">
        <v>0.11179</v>
      </c>
      <c r="D76" s="30">
        <v>0.09538</v>
      </c>
      <c r="E76" s="30"/>
      <c r="F76" s="30"/>
      <c r="G76" s="30">
        <v>0.25593</v>
      </c>
      <c r="H76" s="30"/>
      <c r="I76" s="30">
        <v>0.2759343400296616</v>
      </c>
      <c r="J76" s="30">
        <v>0.0005835571893831879</v>
      </c>
      <c r="K76" s="30"/>
      <c r="L76" s="30"/>
      <c r="M76" s="30">
        <f t="shared" si="0"/>
        <v>0.7396178972190448</v>
      </c>
      <c r="N76" s="31">
        <f t="shared" si="5"/>
        <v>0.8875414766628538</v>
      </c>
    </row>
    <row r="77" spans="1:14" ht="15.75">
      <c r="A77" s="5">
        <f t="shared" si="2"/>
        <v>65</v>
      </c>
      <c r="B77" s="29" t="s">
        <v>50</v>
      </c>
      <c r="C77" s="30">
        <v>0.06436</v>
      </c>
      <c r="D77" s="30">
        <v>0.25679</v>
      </c>
      <c r="E77" s="30"/>
      <c r="F77" s="30"/>
      <c r="G77" s="30">
        <v>0.25598</v>
      </c>
      <c r="H77" s="30"/>
      <c r="I77" s="30">
        <v>0.3359657825960701</v>
      </c>
      <c r="J77" s="30">
        <v>0.000335956000040804</v>
      </c>
      <c r="K77" s="30"/>
      <c r="L77" s="30"/>
      <c r="M77" s="30">
        <f t="shared" si="0"/>
        <v>0.9134317385961109</v>
      </c>
      <c r="N77" s="31">
        <f t="shared" si="5"/>
        <v>1.0961180863153333</v>
      </c>
    </row>
    <row r="78" spans="1:14" ht="15.75">
      <c r="A78" s="5">
        <f t="shared" si="2"/>
        <v>66</v>
      </c>
      <c r="B78" s="29" t="s">
        <v>51</v>
      </c>
      <c r="C78" s="30">
        <v>0.13818</v>
      </c>
      <c r="D78" s="30">
        <v>0.22055</v>
      </c>
      <c r="E78" s="30"/>
      <c r="F78" s="30"/>
      <c r="G78" s="30">
        <v>0.25585</v>
      </c>
      <c r="H78" s="30"/>
      <c r="I78" s="30">
        <v>0.46956510443728566</v>
      </c>
      <c r="J78" s="30">
        <v>0.0007213470718947409</v>
      </c>
      <c r="K78" s="30"/>
      <c r="L78" s="30"/>
      <c r="M78" s="30">
        <f t="shared" si="0"/>
        <v>1.0848664515091804</v>
      </c>
      <c r="N78" s="31">
        <f t="shared" si="5"/>
        <v>1.3018397418110164</v>
      </c>
    </row>
    <row r="79" spans="1:14" ht="15.75">
      <c r="A79" s="5">
        <f aca="true" t="shared" si="6" ref="A79:A142">A78+1</f>
        <v>67</v>
      </c>
      <c r="B79" s="29" t="s">
        <v>52</v>
      </c>
      <c r="C79" s="30">
        <v>0.30073</v>
      </c>
      <c r="D79" s="30">
        <v>0.13599</v>
      </c>
      <c r="E79" s="30"/>
      <c r="F79" s="30"/>
      <c r="G79" s="30">
        <v>0.25586</v>
      </c>
      <c r="H79" s="30"/>
      <c r="I79" s="30">
        <v>0.39759707804690503</v>
      </c>
      <c r="J79" s="30">
        <v>0.0015698764893238106</v>
      </c>
      <c r="K79" s="30"/>
      <c r="L79" s="30">
        <v>0.028536033149643297</v>
      </c>
      <c r="M79" s="30">
        <f t="shared" si="0"/>
        <v>1.1202829876858722</v>
      </c>
      <c r="N79" s="31">
        <f t="shared" si="5"/>
        <v>1.3443395852230466</v>
      </c>
    </row>
    <row r="80" spans="1:14" ht="15.75">
      <c r="A80" s="5">
        <f t="shared" si="6"/>
        <v>68</v>
      </c>
      <c r="B80" s="29" t="s">
        <v>53</v>
      </c>
      <c r="C80" s="30">
        <v>0.47428</v>
      </c>
      <c r="D80" s="30">
        <v>0.12723</v>
      </c>
      <c r="E80" s="30"/>
      <c r="F80" s="30"/>
      <c r="G80" s="30">
        <v>0.2559</v>
      </c>
      <c r="H80" s="30"/>
      <c r="I80" s="30">
        <v>0.40905015158522173</v>
      </c>
      <c r="J80" s="30">
        <v>0.002475840667747214</v>
      </c>
      <c r="K80" s="30"/>
      <c r="L80" s="30"/>
      <c r="M80" s="30">
        <f t="shared" si="0"/>
        <v>1.2689359922529688</v>
      </c>
      <c r="N80" s="31">
        <f t="shared" si="5"/>
        <v>1.5227231907035625</v>
      </c>
    </row>
    <row r="81" spans="1:14" ht="15.75">
      <c r="A81" s="5">
        <f t="shared" si="6"/>
        <v>69</v>
      </c>
      <c r="B81" s="29" t="s">
        <v>54</v>
      </c>
      <c r="C81" s="30">
        <v>0.22802</v>
      </c>
      <c r="D81" s="30">
        <v>0.14061</v>
      </c>
      <c r="E81" s="30"/>
      <c r="F81" s="30"/>
      <c r="G81" s="30">
        <v>0.25592</v>
      </c>
      <c r="H81" s="30"/>
      <c r="I81" s="30">
        <v>0.37755005889281507</v>
      </c>
      <c r="J81" s="30">
        <v>0.0011903463666795993</v>
      </c>
      <c r="K81" s="30"/>
      <c r="L81" s="30">
        <v>0.01967020023557126</v>
      </c>
      <c r="M81" s="30">
        <f t="shared" si="0"/>
        <v>1.022960605495066</v>
      </c>
      <c r="N81" s="31">
        <f t="shared" si="5"/>
        <v>1.227552726594079</v>
      </c>
    </row>
    <row r="82" spans="1:14" ht="15.75">
      <c r="A82" s="5">
        <f t="shared" si="6"/>
        <v>70</v>
      </c>
      <c r="B82" s="29" t="s">
        <v>55</v>
      </c>
      <c r="C82" s="30">
        <v>0.30296</v>
      </c>
      <c r="D82" s="30">
        <v>0.14531</v>
      </c>
      <c r="E82" s="30"/>
      <c r="F82" s="30"/>
      <c r="G82" s="30">
        <v>0.25587</v>
      </c>
      <c r="H82" s="30"/>
      <c r="I82" s="30">
        <v>0.4406504303599374</v>
      </c>
      <c r="J82" s="30">
        <v>0.0015815400083113926</v>
      </c>
      <c r="K82" s="30"/>
      <c r="L82" s="30">
        <v>0.026134585289514865</v>
      </c>
      <c r="M82" s="30">
        <f t="shared" si="0"/>
        <v>1.1725065556577638</v>
      </c>
      <c r="N82" s="31">
        <f t="shared" si="5"/>
        <v>1.4070078667893167</v>
      </c>
    </row>
    <row r="83" spans="1:14" ht="15.75">
      <c r="A83" s="5">
        <f t="shared" si="6"/>
        <v>71</v>
      </c>
      <c r="B83" s="29" t="s">
        <v>56</v>
      </c>
      <c r="C83" s="30">
        <v>0.67521</v>
      </c>
      <c r="D83" s="30">
        <v>0.07421</v>
      </c>
      <c r="E83" s="30"/>
      <c r="F83" s="30"/>
      <c r="G83" s="30">
        <v>0.25593</v>
      </c>
      <c r="H83" s="30">
        <v>0.01699179072168382</v>
      </c>
      <c r="I83" s="30">
        <v>0.18670568155326875</v>
      </c>
      <c r="J83" s="30">
        <v>0.0035247546397280285</v>
      </c>
      <c r="K83" s="30">
        <v>0.08327</v>
      </c>
      <c r="L83" s="30">
        <v>0.07675</v>
      </c>
      <c r="M83" s="30">
        <f t="shared" si="0"/>
        <v>1.3725922269146809</v>
      </c>
      <c r="N83" s="31">
        <f t="shared" si="5"/>
        <v>1.647110672297617</v>
      </c>
    </row>
    <row r="84" spans="1:14" ht="15.75">
      <c r="A84" s="5">
        <f t="shared" si="6"/>
        <v>72</v>
      </c>
      <c r="B84" s="29" t="s">
        <v>57</v>
      </c>
      <c r="C84" s="30">
        <v>0.14374</v>
      </c>
      <c r="D84" s="30">
        <v>0.18056</v>
      </c>
      <c r="E84" s="30"/>
      <c r="F84" s="30"/>
      <c r="G84" s="30">
        <v>0.2559</v>
      </c>
      <c r="H84" s="30"/>
      <c r="I84" s="30">
        <v>0.3284456355283308</v>
      </c>
      <c r="J84" s="30">
        <v>0.000750367304514162</v>
      </c>
      <c r="K84" s="30"/>
      <c r="L84" s="30">
        <v>0.03409903011740684</v>
      </c>
      <c r="M84" s="30">
        <f t="shared" si="0"/>
        <v>0.9434950329502518</v>
      </c>
      <c r="N84" s="31">
        <f t="shared" si="5"/>
        <v>1.1321940395403023</v>
      </c>
    </row>
    <row r="85" spans="1:14" ht="15.75">
      <c r="A85" s="5">
        <f t="shared" si="6"/>
        <v>73</v>
      </c>
      <c r="B85" s="29" t="s">
        <v>58</v>
      </c>
      <c r="C85" s="30">
        <v>0.39001</v>
      </c>
      <c r="D85" s="30">
        <v>0.24496</v>
      </c>
      <c r="E85" s="30"/>
      <c r="F85" s="30"/>
      <c r="G85" s="30">
        <v>0.25582</v>
      </c>
      <c r="H85" s="30"/>
      <c r="I85" s="30">
        <v>0.5087153739612188</v>
      </c>
      <c r="J85" s="30">
        <v>0.0020359689051845475</v>
      </c>
      <c r="K85" s="30"/>
      <c r="L85" s="30"/>
      <c r="M85" s="30">
        <f t="shared" si="0"/>
        <v>1.4015413428664034</v>
      </c>
      <c r="N85" s="31">
        <f t="shared" si="5"/>
        <v>1.6818496114396841</v>
      </c>
    </row>
    <row r="86" spans="1:14" ht="15.75">
      <c r="A86" s="5">
        <f t="shared" si="6"/>
        <v>74</v>
      </c>
      <c r="B86" s="29" t="s">
        <v>59</v>
      </c>
      <c r="C86" s="30">
        <v>0.55073</v>
      </c>
      <c r="D86" s="30">
        <v>0.12542</v>
      </c>
      <c r="E86" s="30"/>
      <c r="F86" s="30"/>
      <c r="G86" s="30">
        <v>0.2559</v>
      </c>
      <c r="H86" s="30"/>
      <c r="I86" s="30">
        <v>0.3774845507040827</v>
      </c>
      <c r="J86" s="30">
        <v>0.0028749446665669192</v>
      </c>
      <c r="K86" s="30"/>
      <c r="L86" s="30"/>
      <c r="M86" s="30">
        <f t="shared" si="0"/>
        <v>1.3124094953706498</v>
      </c>
      <c r="N86" s="31">
        <f t="shared" si="5"/>
        <v>1.5748913944447798</v>
      </c>
    </row>
    <row r="87" spans="1:14" ht="15.75">
      <c r="A87" s="5">
        <f t="shared" si="6"/>
        <v>75</v>
      </c>
      <c r="B87" s="29" t="s">
        <v>60</v>
      </c>
      <c r="C87" s="30">
        <v>0.31766</v>
      </c>
      <c r="D87" s="30">
        <v>0.17139</v>
      </c>
      <c r="E87" s="30"/>
      <c r="F87" s="30"/>
      <c r="G87" s="30">
        <v>0.25592</v>
      </c>
      <c r="H87" s="30">
        <v>0.0036888817125622277</v>
      </c>
      <c r="I87" s="30">
        <v>0.6188396901053217</v>
      </c>
      <c r="J87" s="30">
        <v>0.0016582932418206483</v>
      </c>
      <c r="K87" s="30">
        <v>0.08327</v>
      </c>
      <c r="L87" s="30">
        <v>0.06963</v>
      </c>
      <c r="M87" s="30">
        <f t="shared" si="0"/>
        <v>1.5220568650597044</v>
      </c>
      <c r="N87" s="31">
        <f t="shared" si="5"/>
        <v>1.8264682380716453</v>
      </c>
    </row>
    <row r="88" spans="1:14" ht="15.75">
      <c r="A88" s="5">
        <f t="shared" si="6"/>
        <v>76</v>
      </c>
      <c r="B88" s="29" t="s">
        <v>61</v>
      </c>
      <c r="C88" s="30">
        <v>0.28903</v>
      </c>
      <c r="D88" s="30">
        <v>0.10892</v>
      </c>
      <c r="E88" s="30"/>
      <c r="F88" s="30"/>
      <c r="G88" s="30">
        <v>0.25604</v>
      </c>
      <c r="H88" s="30"/>
      <c r="I88" s="30">
        <v>0.4933006158583526</v>
      </c>
      <c r="J88" s="30">
        <v>0.0015088217085380993</v>
      </c>
      <c r="K88" s="30"/>
      <c r="L88" s="30"/>
      <c r="M88" s="30">
        <f t="shared" si="0"/>
        <v>1.1487994375668908</v>
      </c>
      <c r="N88" s="31">
        <f t="shared" si="5"/>
        <v>1.378559325080269</v>
      </c>
    </row>
    <row r="89" spans="1:14" ht="15.75">
      <c r="A89" s="5">
        <f t="shared" si="6"/>
        <v>77</v>
      </c>
      <c r="B89" s="29" t="s">
        <v>269</v>
      </c>
      <c r="C89" s="30">
        <v>0.94632</v>
      </c>
      <c r="D89" s="30">
        <v>0.06484</v>
      </c>
      <c r="E89" s="30"/>
      <c r="F89" s="30"/>
      <c r="G89" s="30">
        <v>0.25592</v>
      </c>
      <c r="H89" s="30">
        <v>0.015322639982341256</v>
      </c>
      <c r="I89" s="30">
        <v>0.12764398036515762</v>
      </c>
      <c r="J89" s="30">
        <v>0.0049400541427516605</v>
      </c>
      <c r="K89" s="30">
        <v>0.08328</v>
      </c>
      <c r="L89" s="30">
        <v>0.06319</v>
      </c>
      <c r="M89" s="30">
        <f aca="true" t="shared" si="7" ref="M89:M107">C89+D89+E89+F89+G89+H89+I89+J89+K89+L89</f>
        <v>1.5614566744902505</v>
      </c>
      <c r="N89" s="31">
        <f t="shared" si="5"/>
        <v>1.8737480093883006</v>
      </c>
    </row>
    <row r="90" spans="1:14" ht="14.25" customHeight="1">
      <c r="A90" s="5">
        <f t="shared" si="6"/>
        <v>78</v>
      </c>
      <c r="B90" s="29" t="s">
        <v>270</v>
      </c>
      <c r="C90" s="30">
        <v>0.77925</v>
      </c>
      <c r="D90" s="30">
        <v>0.33244</v>
      </c>
      <c r="E90" s="30"/>
      <c r="F90" s="30"/>
      <c r="G90" s="30">
        <v>0.25602</v>
      </c>
      <c r="H90" s="30"/>
      <c r="I90" s="30">
        <v>0.21940319548872178</v>
      </c>
      <c r="J90" s="30">
        <v>0.004067898189525475</v>
      </c>
      <c r="K90" s="30"/>
      <c r="L90" s="30"/>
      <c r="M90" s="30">
        <f t="shared" si="7"/>
        <v>1.5911810936782476</v>
      </c>
      <c r="N90" s="31">
        <f t="shared" si="5"/>
        <v>1.9094173124138971</v>
      </c>
    </row>
    <row r="91" spans="1:14" ht="15.75">
      <c r="A91" s="5">
        <f t="shared" si="6"/>
        <v>79</v>
      </c>
      <c r="B91" s="29" t="s">
        <v>271</v>
      </c>
      <c r="C91" s="30">
        <v>0.25166</v>
      </c>
      <c r="D91" s="30">
        <v>0.10736</v>
      </c>
      <c r="E91" s="30"/>
      <c r="F91" s="30"/>
      <c r="G91" s="30">
        <v>0.25593</v>
      </c>
      <c r="H91" s="30"/>
      <c r="I91" s="30">
        <v>0.25149487039397805</v>
      </c>
      <c r="J91" s="30">
        <v>0.0013137387463288731</v>
      </c>
      <c r="K91" s="30"/>
      <c r="L91" s="30"/>
      <c r="M91" s="30">
        <f t="shared" si="7"/>
        <v>0.8677586091403069</v>
      </c>
      <c r="N91" s="31">
        <f t="shared" si="5"/>
        <v>1.0413103309683682</v>
      </c>
    </row>
    <row r="92" spans="1:14" ht="15.75">
      <c r="A92" s="5">
        <f t="shared" si="6"/>
        <v>80</v>
      </c>
      <c r="B92" s="29" t="s">
        <v>272</v>
      </c>
      <c r="C92" s="30">
        <v>0.30579</v>
      </c>
      <c r="D92" s="30">
        <v>0.43252</v>
      </c>
      <c r="E92" s="30"/>
      <c r="F92" s="30"/>
      <c r="G92" s="30">
        <v>0.25593</v>
      </c>
      <c r="H92" s="30"/>
      <c r="I92" s="30">
        <v>0.2188352880430774</v>
      </c>
      <c r="J92" s="30">
        <v>0.00159631322329981</v>
      </c>
      <c r="K92" s="30"/>
      <c r="L92" s="30"/>
      <c r="M92" s="30">
        <f t="shared" si="7"/>
        <v>1.2146716012663772</v>
      </c>
      <c r="N92" s="31">
        <f t="shared" si="5"/>
        <v>1.4576059215196526</v>
      </c>
    </row>
    <row r="93" spans="1:14" ht="15.75">
      <c r="A93" s="5">
        <f t="shared" si="6"/>
        <v>81</v>
      </c>
      <c r="B93" s="29" t="s">
        <v>273</v>
      </c>
      <c r="C93" s="30">
        <v>0.79278</v>
      </c>
      <c r="D93" s="30">
        <v>0.07955</v>
      </c>
      <c r="E93" s="30"/>
      <c r="F93" s="30"/>
      <c r="G93" s="30">
        <v>0.25592</v>
      </c>
      <c r="H93" s="30">
        <v>0.01519533612206446</v>
      </c>
      <c r="I93" s="30">
        <v>0.20667560335047555</v>
      </c>
      <c r="J93" s="30">
        <v>0.004138531199517688</v>
      </c>
      <c r="K93" s="30">
        <v>0.08326</v>
      </c>
      <c r="L93" s="30">
        <v>0.05508</v>
      </c>
      <c r="M93" s="30">
        <f t="shared" si="7"/>
        <v>1.4925994706720578</v>
      </c>
      <c r="N93" s="31">
        <f t="shared" si="5"/>
        <v>1.7911193648064694</v>
      </c>
    </row>
    <row r="94" spans="1:14" ht="15.75">
      <c r="A94" s="5">
        <f t="shared" si="6"/>
        <v>82</v>
      </c>
      <c r="B94" s="29" t="s">
        <v>274</v>
      </c>
      <c r="C94" s="30">
        <v>0.87344</v>
      </c>
      <c r="D94" s="30">
        <v>0.08378</v>
      </c>
      <c r="E94" s="30"/>
      <c r="F94" s="30"/>
      <c r="G94" s="30">
        <v>0.25591</v>
      </c>
      <c r="H94" s="30"/>
      <c r="I94" s="30">
        <v>0.0821008947455582</v>
      </c>
      <c r="J94" s="30">
        <v>0.004559590738842038</v>
      </c>
      <c r="K94" s="30"/>
      <c r="L94" s="30"/>
      <c r="M94" s="30">
        <f t="shared" si="7"/>
        <v>1.2997904854844002</v>
      </c>
      <c r="N94" s="31">
        <f t="shared" si="5"/>
        <v>1.5597485825812802</v>
      </c>
    </row>
    <row r="95" spans="1:14" ht="15.75">
      <c r="A95" s="5">
        <f t="shared" si="6"/>
        <v>83</v>
      </c>
      <c r="B95" s="29" t="s">
        <v>275</v>
      </c>
      <c r="C95" s="30">
        <v>1.09083</v>
      </c>
      <c r="D95" s="30">
        <v>0.13922</v>
      </c>
      <c r="E95" s="30"/>
      <c r="F95" s="30"/>
      <c r="G95" s="30">
        <v>0.25591</v>
      </c>
      <c r="H95" s="30">
        <v>0.012744798041615667</v>
      </c>
      <c r="I95" s="30">
        <v>0.10986697776417789</v>
      </c>
      <c r="J95" s="30">
        <v>0.005694432733274965</v>
      </c>
      <c r="K95" s="30">
        <v>0.08327</v>
      </c>
      <c r="L95" s="30">
        <v>0.06132</v>
      </c>
      <c r="M95" s="30">
        <f t="shared" si="7"/>
        <v>1.7588562085390684</v>
      </c>
      <c r="N95" s="31">
        <f t="shared" si="5"/>
        <v>2.110627450246882</v>
      </c>
    </row>
    <row r="96" spans="1:14" ht="15.75">
      <c r="A96" s="5">
        <f t="shared" si="6"/>
        <v>84</v>
      </c>
      <c r="B96" s="29" t="s">
        <v>276</v>
      </c>
      <c r="C96" s="30">
        <v>1.3024</v>
      </c>
      <c r="D96" s="30">
        <v>0.18323</v>
      </c>
      <c r="E96" s="30"/>
      <c r="F96" s="30"/>
      <c r="G96" s="30">
        <v>0.25598</v>
      </c>
      <c r="H96" s="30"/>
      <c r="I96" s="30">
        <v>0</v>
      </c>
      <c r="J96" s="30">
        <v>0.006798867523603399</v>
      </c>
      <c r="K96" s="30"/>
      <c r="L96" s="30"/>
      <c r="M96" s="30">
        <f t="shared" si="7"/>
        <v>1.7484088675236036</v>
      </c>
      <c r="N96" s="31">
        <f t="shared" si="5"/>
        <v>2.098090641028324</v>
      </c>
    </row>
    <row r="97" spans="1:14" ht="15.75">
      <c r="A97" s="5">
        <f t="shared" si="6"/>
        <v>85</v>
      </c>
      <c r="B97" s="29" t="s">
        <v>277</v>
      </c>
      <c r="C97" s="30">
        <v>0.20837</v>
      </c>
      <c r="D97" s="30">
        <v>0.14661</v>
      </c>
      <c r="E97" s="30"/>
      <c r="F97" s="30"/>
      <c r="G97" s="30">
        <v>0.25592</v>
      </c>
      <c r="H97" s="30">
        <v>0.010430706131086816</v>
      </c>
      <c r="I97" s="30">
        <v>0.4935316813728628</v>
      </c>
      <c r="J97" s="30">
        <v>0.001087727993706387</v>
      </c>
      <c r="K97" s="30">
        <v>0.08327</v>
      </c>
      <c r="L97" s="30">
        <v>0.06363</v>
      </c>
      <c r="M97" s="30">
        <f t="shared" si="7"/>
        <v>1.2628501154976561</v>
      </c>
      <c r="N97" s="31">
        <f t="shared" si="5"/>
        <v>1.5154201385971873</v>
      </c>
    </row>
    <row r="98" spans="1:14" ht="15.75">
      <c r="A98" s="5">
        <f t="shared" si="6"/>
        <v>86</v>
      </c>
      <c r="B98" s="29" t="s">
        <v>278</v>
      </c>
      <c r="C98" s="30">
        <v>0.6775</v>
      </c>
      <c r="D98" s="30">
        <v>0.1904</v>
      </c>
      <c r="E98" s="30"/>
      <c r="F98" s="30"/>
      <c r="G98" s="30">
        <v>0.25593</v>
      </c>
      <c r="H98" s="30"/>
      <c r="I98" s="30">
        <v>0.2002401027648642</v>
      </c>
      <c r="J98" s="30">
        <v>0.003536750812456217</v>
      </c>
      <c r="K98" s="30"/>
      <c r="L98" s="30">
        <v>0.06538</v>
      </c>
      <c r="M98" s="30">
        <f t="shared" si="7"/>
        <v>1.3929868535773202</v>
      </c>
      <c r="N98" s="31">
        <f t="shared" si="5"/>
        <v>1.6715842242927843</v>
      </c>
    </row>
    <row r="99" spans="1:14" ht="15.75">
      <c r="A99" s="5">
        <f t="shared" si="6"/>
        <v>87</v>
      </c>
      <c r="B99" s="29" t="s">
        <v>279</v>
      </c>
      <c r="C99" s="30"/>
      <c r="D99" s="30">
        <v>0.07142</v>
      </c>
      <c r="E99" s="30"/>
      <c r="F99" s="30"/>
      <c r="G99" s="30">
        <v>0.25621</v>
      </c>
      <c r="H99" s="30"/>
      <c r="I99" s="30">
        <v>0.27354128810821726</v>
      </c>
      <c r="J99" s="30"/>
      <c r="K99" s="30"/>
      <c r="L99" s="30"/>
      <c r="M99" s="30">
        <f t="shared" si="7"/>
        <v>0.6011712881082172</v>
      </c>
      <c r="N99" s="31">
        <f t="shared" si="5"/>
        <v>0.7214055457298606</v>
      </c>
    </row>
    <row r="100" spans="1:14" ht="15.75">
      <c r="A100" s="5">
        <f t="shared" si="6"/>
        <v>88</v>
      </c>
      <c r="B100" s="29" t="s">
        <v>280</v>
      </c>
      <c r="C100" s="30">
        <v>0.83034</v>
      </c>
      <c r="D100" s="30">
        <v>0.10364</v>
      </c>
      <c r="E100" s="30"/>
      <c r="F100" s="30"/>
      <c r="G100" s="30">
        <v>0.25595</v>
      </c>
      <c r="H100" s="30">
        <v>0.010336559630456885</v>
      </c>
      <c r="I100" s="30">
        <v>0.16357237561143534</v>
      </c>
      <c r="J100" s="30">
        <v>0.004334596505365911</v>
      </c>
      <c r="K100" s="30">
        <v>0.08328</v>
      </c>
      <c r="L100" s="30">
        <v>0.03209</v>
      </c>
      <c r="M100" s="30">
        <f t="shared" si="7"/>
        <v>1.483543531747258</v>
      </c>
      <c r="N100" s="31">
        <f aca="true" t="shared" si="8" ref="N100:N108">M100*20%+M100</f>
        <v>1.7802522380967096</v>
      </c>
    </row>
    <row r="101" spans="1:14" ht="15.75">
      <c r="A101" s="5">
        <f t="shared" si="6"/>
        <v>89</v>
      </c>
      <c r="B101" s="29" t="s">
        <v>281</v>
      </c>
      <c r="C101" s="30">
        <v>0.54438</v>
      </c>
      <c r="D101" s="30">
        <v>0.11822</v>
      </c>
      <c r="E101" s="30"/>
      <c r="F101" s="30"/>
      <c r="G101" s="30">
        <v>0.25592</v>
      </c>
      <c r="H101" s="30">
        <v>0.008102359964228888</v>
      </c>
      <c r="I101" s="30">
        <v>0.1016034720044598</v>
      </c>
      <c r="J101" s="30">
        <v>0.0028418136565243842</v>
      </c>
      <c r="K101" s="30">
        <v>0.08328</v>
      </c>
      <c r="L101" s="30">
        <v>0.08146</v>
      </c>
      <c r="M101" s="30">
        <f t="shared" si="7"/>
        <v>1.1958076456252134</v>
      </c>
      <c r="N101" s="31">
        <f t="shared" si="8"/>
        <v>1.434969174750256</v>
      </c>
    </row>
    <row r="102" spans="1:14" ht="15.75">
      <c r="A102" s="5">
        <f t="shared" si="6"/>
        <v>90</v>
      </c>
      <c r="B102" s="29" t="s">
        <v>282</v>
      </c>
      <c r="C102" s="30">
        <v>0.35958</v>
      </c>
      <c r="D102" s="30">
        <v>0.13837</v>
      </c>
      <c r="E102" s="30"/>
      <c r="F102" s="30"/>
      <c r="G102" s="30">
        <v>0.25592</v>
      </c>
      <c r="H102" s="30">
        <v>0.00948646309428003</v>
      </c>
      <c r="I102" s="30">
        <v>0.5402434726756457</v>
      </c>
      <c r="J102" s="30">
        <v>0.0018771027509275856</v>
      </c>
      <c r="K102" s="30">
        <v>0.08327</v>
      </c>
      <c r="L102" s="30">
        <v>0.08115</v>
      </c>
      <c r="M102" s="30">
        <f t="shared" si="7"/>
        <v>1.4698970385208534</v>
      </c>
      <c r="N102" s="31">
        <f t="shared" si="8"/>
        <v>1.763876446225024</v>
      </c>
    </row>
    <row r="103" spans="1:14" ht="15.75">
      <c r="A103" s="5">
        <f t="shared" si="6"/>
        <v>91</v>
      </c>
      <c r="B103" s="29" t="s">
        <v>283</v>
      </c>
      <c r="C103" s="30">
        <v>0.70664</v>
      </c>
      <c r="D103" s="30">
        <v>0.17207</v>
      </c>
      <c r="E103" s="30"/>
      <c r="F103" s="30"/>
      <c r="G103" s="30">
        <v>0.25594</v>
      </c>
      <c r="H103" s="30"/>
      <c r="I103" s="30">
        <v>0.22771716469770675</v>
      </c>
      <c r="J103" s="30">
        <v>0.0036888279175473254</v>
      </c>
      <c r="K103" s="30"/>
      <c r="L103" s="30">
        <v>0.01934213574241371</v>
      </c>
      <c r="M103" s="30">
        <f t="shared" si="7"/>
        <v>1.385398128357668</v>
      </c>
      <c r="N103" s="31">
        <f t="shared" si="8"/>
        <v>1.6624777540292015</v>
      </c>
    </row>
    <row r="104" spans="1:14" ht="15.75">
      <c r="A104" s="5">
        <f t="shared" si="6"/>
        <v>92</v>
      </c>
      <c r="B104" s="29" t="s">
        <v>284</v>
      </c>
      <c r="C104" s="30">
        <v>0.33012</v>
      </c>
      <c r="D104" s="30">
        <v>0.09908</v>
      </c>
      <c r="E104" s="30"/>
      <c r="F104" s="30"/>
      <c r="G104" s="30">
        <v>0.25592</v>
      </c>
      <c r="H104" s="30">
        <v>0.0037161187780246963</v>
      </c>
      <c r="I104" s="30">
        <v>0.10954284014018313</v>
      </c>
      <c r="J104" s="30">
        <v>0.0017233080304268208</v>
      </c>
      <c r="K104" s="30">
        <v>0.08327</v>
      </c>
      <c r="L104" s="30">
        <v>0.05614</v>
      </c>
      <c r="M104" s="30">
        <f t="shared" si="7"/>
        <v>0.9395122669486345</v>
      </c>
      <c r="N104" s="31">
        <f t="shared" si="8"/>
        <v>1.1274147203383615</v>
      </c>
    </row>
    <row r="105" spans="1:14" ht="15.75">
      <c r="A105" s="5">
        <f t="shared" si="6"/>
        <v>93</v>
      </c>
      <c r="B105" s="29" t="s">
        <v>285</v>
      </c>
      <c r="C105" s="30">
        <v>0.30154</v>
      </c>
      <c r="D105" s="30">
        <v>0.12289</v>
      </c>
      <c r="E105" s="30"/>
      <c r="F105" s="30"/>
      <c r="G105" s="30">
        <v>0.25591</v>
      </c>
      <c r="H105" s="30">
        <v>0.012522131284449642</v>
      </c>
      <c r="I105" s="30">
        <v>0.08933221980958744</v>
      </c>
      <c r="J105" s="30">
        <v>0.0015741002358563025</v>
      </c>
      <c r="K105" s="30">
        <v>0.08327</v>
      </c>
      <c r="L105" s="30">
        <v>0.06695</v>
      </c>
      <c r="M105" s="30">
        <f t="shared" si="7"/>
        <v>0.9339884513298933</v>
      </c>
      <c r="N105" s="31">
        <f t="shared" si="8"/>
        <v>1.120786141595872</v>
      </c>
    </row>
    <row r="106" spans="1:14" ht="15.75">
      <c r="A106" s="5">
        <f t="shared" si="6"/>
        <v>94</v>
      </c>
      <c r="B106" s="29" t="s">
        <v>286</v>
      </c>
      <c r="C106" s="30">
        <v>0.64936</v>
      </c>
      <c r="D106" s="30">
        <v>0.10103</v>
      </c>
      <c r="E106" s="30"/>
      <c r="F106" s="30"/>
      <c r="G106" s="30">
        <v>0.25592</v>
      </c>
      <c r="H106" s="30">
        <v>0.004097445027307838</v>
      </c>
      <c r="I106" s="30">
        <v>0.1382793965301116</v>
      </c>
      <c r="J106" s="30">
        <v>0.003389846348328336</v>
      </c>
      <c r="K106" s="30">
        <v>0.08327</v>
      </c>
      <c r="L106" s="30">
        <v>0.05724</v>
      </c>
      <c r="M106" s="30">
        <f t="shared" si="7"/>
        <v>1.292586687905748</v>
      </c>
      <c r="N106" s="31">
        <f t="shared" si="8"/>
        <v>1.5511040254868975</v>
      </c>
    </row>
    <row r="107" spans="1:14" ht="15.75">
      <c r="A107" s="5">
        <f t="shared" si="6"/>
        <v>95</v>
      </c>
      <c r="B107" s="29" t="s">
        <v>287</v>
      </c>
      <c r="C107" s="30">
        <v>0.63624</v>
      </c>
      <c r="D107" s="30">
        <v>0.12046</v>
      </c>
      <c r="E107" s="30"/>
      <c r="F107" s="30"/>
      <c r="G107" s="30">
        <v>0.25592</v>
      </c>
      <c r="H107" s="30">
        <v>0.004390125642971582</v>
      </c>
      <c r="I107" s="30">
        <v>0.16326969708173605</v>
      </c>
      <c r="J107" s="30">
        <v>0.003321329422580036</v>
      </c>
      <c r="K107" s="30">
        <v>0.08327</v>
      </c>
      <c r="L107" s="30">
        <v>0.04875</v>
      </c>
      <c r="M107" s="30">
        <f t="shared" si="7"/>
        <v>1.3156211521472876</v>
      </c>
      <c r="N107" s="31">
        <f t="shared" si="8"/>
        <v>1.578745382576745</v>
      </c>
    </row>
    <row r="108" spans="1:14" ht="15.75">
      <c r="A108" s="5">
        <f t="shared" si="6"/>
        <v>96</v>
      </c>
      <c r="B108" s="29" t="s">
        <v>62</v>
      </c>
      <c r="C108" s="30"/>
      <c r="D108" s="30">
        <v>0.21277</v>
      </c>
      <c r="E108" s="30"/>
      <c r="F108" s="30"/>
      <c r="G108" s="30">
        <v>0.25598</v>
      </c>
      <c r="H108" s="30"/>
      <c r="I108" s="30">
        <v>0.10961268546985699</v>
      </c>
      <c r="J108" s="30"/>
      <c r="K108" s="30"/>
      <c r="L108" s="30"/>
      <c r="M108" s="30">
        <f t="shared" si="0"/>
        <v>0.578362685469857</v>
      </c>
      <c r="N108" s="31">
        <f t="shared" si="8"/>
        <v>0.6940352225638284</v>
      </c>
    </row>
    <row r="109" spans="1:14" ht="15.75">
      <c r="A109" s="5">
        <f t="shared" si="6"/>
        <v>97</v>
      </c>
      <c r="B109" s="29" t="s">
        <v>63</v>
      </c>
      <c r="C109" s="30"/>
      <c r="D109" s="30"/>
      <c r="E109" s="30"/>
      <c r="F109" s="30"/>
      <c r="G109" s="30">
        <v>0.25609</v>
      </c>
      <c r="H109" s="30"/>
      <c r="I109" s="30">
        <v>0.22005319148936173</v>
      </c>
      <c r="J109" s="30"/>
      <c r="K109" s="30"/>
      <c r="L109" s="30"/>
      <c r="M109" s="30">
        <f aca="true" t="shared" si="9" ref="M109:M168">C109+D109+E109+F109+G109+H109+I109+J109+K109+L109</f>
        <v>0.4761431914893617</v>
      </c>
      <c r="N109" s="31">
        <f aca="true" t="shared" si="10" ref="N109:N168">M109*20%+M109</f>
        <v>0.571371829787234</v>
      </c>
    </row>
    <row r="110" spans="1:14" ht="15.75">
      <c r="A110" s="5">
        <f t="shared" si="6"/>
        <v>98</v>
      </c>
      <c r="B110" s="29" t="s">
        <v>64</v>
      </c>
      <c r="C110" s="30">
        <v>0.60973</v>
      </c>
      <c r="D110" s="30">
        <v>0.19201</v>
      </c>
      <c r="E110" s="30"/>
      <c r="F110" s="30"/>
      <c r="G110" s="30"/>
      <c r="H110" s="30">
        <v>0.0039368946487756224</v>
      </c>
      <c r="I110" s="30">
        <v>0.10368520127425428</v>
      </c>
      <c r="J110" s="30">
        <v>0.0031829552703933482</v>
      </c>
      <c r="K110" s="30"/>
      <c r="L110" s="30"/>
      <c r="M110" s="30">
        <f t="shared" si="9"/>
        <v>0.9125450511934233</v>
      </c>
      <c r="N110" s="31">
        <f t="shared" si="10"/>
        <v>1.095054061432108</v>
      </c>
    </row>
    <row r="111" spans="1:14" ht="15.75">
      <c r="A111" s="5">
        <f t="shared" si="6"/>
        <v>99</v>
      </c>
      <c r="B111" s="29" t="s">
        <v>65</v>
      </c>
      <c r="C111" s="30">
        <v>0.91107</v>
      </c>
      <c r="D111" s="30">
        <v>0.26786</v>
      </c>
      <c r="E111" s="30"/>
      <c r="F111" s="30"/>
      <c r="G111" s="30"/>
      <c r="H111" s="30">
        <v>0.005882556224682365</v>
      </c>
      <c r="I111" s="30">
        <v>0.12420840695731614</v>
      </c>
      <c r="J111" s="30">
        <v>0.004756010767156568</v>
      </c>
      <c r="K111" s="30"/>
      <c r="L111" s="30"/>
      <c r="M111" s="30">
        <f t="shared" si="9"/>
        <v>1.313776973949155</v>
      </c>
      <c r="N111" s="31">
        <f t="shared" si="10"/>
        <v>1.5765323687389858</v>
      </c>
    </row>
    <row r="112" spans="1:14" ht="15.75">
      <c r="A112" s="5">
        <f t="shared" si="6"/>
        <v>100</v>
      </c>
      <c r="B112" s="29" t="s">
        <v>66</v>
      </c>
      <c r="C112" s="30">
        <v>0.15468</v>
      </c>
      <c r="D112" s="30">
        <v>0.23271</v>
      </c>
      <c r="E112" s="30"/>
      <c r="F112" s="30"/>
      <c r="G112" s="30">
        <v>0.2557</v>
      </c>
      <c r="H112" s="30"/>
      <c r="I112" s="30">
        <v>0.09129341755927858</v>
      </c>
      <c r="J112" s="30">
        <v>0.0008074537487191668</v>
      </c>
      <c r="K112" s="30"/>
      <c r="L112" s="30"/>
      <c r="M112" s="30">
        <f t="shared" si="9"/>
        <v>0.7351908713079977</v>
      </c>
      <c r="N112" s="31">
        <f t="shared" si="10"/>
        <v>0.8822290455695971</v>
      </c>
    </row>
    <row r="113" spans="1:14" ht="15.75">
      <c r="A113" s="5">
        <f t="shared" si="6"/>
        <v>101</v>
      </c>
      <c r="B113" s="29" t="s">
        <v>67</v>
      </c>
      <c r="C113" s="30">
        <v>0.14635</v>
      </c>
      <c r="D113" s="30">
        <v>0.03309</v>
      </c>
      <c r="E113" s="30"/>
      <c r="F113" s="30"/>
      <c r="G113" s="30">
        <v>0.25596</v>
      </c>
      <c r="H113" s="30"/>
      <c r="I113" s="30">
        <v>0.219779680044906</v>
      </c>
      <c r="J113" s="30">
        <v>0.0007640094955058903</v>
      </c>
      <c r="K113" s="30"/>
      <c r="L113" s="30"/>
      <c r="M113" s="30">
        <f t="shared" si="9"/>
        <v>0.6559436895404119</v>
      </c>
      <c r="N113" s="31">
        <f t="shared" si="10"/>
        <v>0.7871324274484943</v>
      </c>
    </row>
    <row r="114" spans="1:14" ht="15.75">
      <c r="A114" s="5">
        <f t="shared" si="6"/>
        <v>102</v>
      </c>
      <c r="B114" s="29" t="s">
        <v>68</v>
      </c>
      <c r="C114" s="30">
        <v>0.24242</v>
      </c>
      <c r="D114" s="30">
        <v>0.019</v>
      </c>
      <c r="E114" s="30"/>
      <c r="F114" s="30"/>
      <c r="G114" s="30">
        <v>0.25589</v>
      </c>
      <c r="H114" s="30"/>
      <c r="I114" s="30">
        <v>0.21246943765281173</v>
      </c>
      <c r="J114" s="30">
        <v>0.0012655132318117387</v>
      </c>
      <c r="K114" s="30"/>
      <c r="L114" s="30"/>
      <c r="M114" s="30">
        <f t="shared" si="9"/>
        <v>0.7310449508846235</v>
      </c>
      <c r="N114" s="31">
        <f t="shared" si="10"/>
        <v>0.8772539410615482</v>
      </c>
    </row>
    <row r="115" spans="1:14" ht="15.75">
      <c r="A115" s="5">
        <f t="shared" si="6"/>
        <v>103</v>
      </c>
      <c r="B115" s="29" t="s">
        <v>69</v>
      </c>
      <c r="C115" s="30">
        <v>0.47527</v>
      </c>
      <c r="D115" s="30">
        <v>0.14502</v>
      </c>
      <c r="E115" s="30"/>
      <c r="F115" s="30"/>
      <c r="G115" s="30">
        <v>0.25592</v>
      </c>
      <c r="H115" s="30">
        <v>0.010664319403381271</v>
      </c>
      <c r="I115" s="30">
        <v>0.07758</v>
      </c>
      <c r="J115" s="30">
        <v>0.0024810351603656734</v>
      </c>
      <c r="K115" s="30">
        <v>0.08327</v>
      </c>
      <c r="L115" s="30">
        <v>0.07016</v>
      </c>
      <c r="M115" s="30">
        <f t="shared" si="9"/>
        <v>1.1203653545637469</v>
      </c>
      <c r="N115" s="31">
        <f t="shared" si="10"/>
        <v>1.3444384254764963</v>
      </c>
    </row>
    <row r="116" spans="1:14" ht="15.75">
      <c r="A116" s="5">
        <f t="shared" si="6"/>
        <v>104</v>
      </c>
      <c r="B116" s="29" t="s">
        <v>70</v>
      </c>
      <c r="C116" s="30">
        <v>0.32983</v>
      </c>
      <c r="D116" s="30">
        <v>0.08774</v>
      </c>
      <c r="E116" s="30"/>
      <c r="F116" s="30"/>
      <c r="G116" s="30">
        <v>0.25593</v>
      </c>
      <c r="H116" s="30">
        <v>0.0184481414549449</v>
      </c>
      <c r="I116" s="30">
        <v>0.5450140381276355</v>
      </c>
      <c r="J116" s="30">
        <v>0.0017217908688530407</v>
      </c>
      <c r="K116" s="30">
        <v>0.08327</v>
      </c>
      <c r="L116" s="30">
        <v>0.03353</v>
      </c>
      <c r="M116" s="30">
        <f t="shared" si="9"/>
        <v>1.3554839704514334</v>
      </c>
      <c r="N116" s="31">
        <f t="shared" si="10"/>
        <v>1.62658076454172</v>
      </c>
    </row>
    <row r="117" spans="1:14" ht="15.75">
      <c r="A117" s="5">
        <f t="shared" si="6"/>
        <v>105</v>
      </c>
      <c r="B117" s="29" t="s">
        <v>71</v>
      </c>
      <c r="C117" s="30">
        <v>0.39584</v>
      </c>
      <c r="D117" s="30">
        <v>0.11643</v>
      </c>
      <c r="E117" s="30"/>
      <c r="F117" s="30"/>
      <c r="G117" s="30">
        <v>0.25596</v>
      </c>
      <c r="H117" s="30"/>
      <c r="I117" s="30">
        <v>0.33565007200164576</v>
      </c>
      <c r="J117" s="30">
        <v>0.0020664044274591297</v>
      </c>
      <c r="K117" s="30"/>
      <c r="L117" s="30"/>
      <c r="M117" s="30">
        <f t="shared" si="9"/>
        <v>1.105946476429105</v>
      </c>
      <c r="N117" s="31">
        <f t="shared" si="10"/>
        <v>1.327135771714926</v>
      </c>
    </row>
    <row r="118" spans="1:14" ht="15.75">
      <c r="A118" s="5">
        <f t="shared" si="6"/>
        <v>106</v>
      </c>
      <c r="B118" s="29" t="s">
        <v>72</v>
      </c>
      <c r="C118" s="30">
        <v>0.50279</v>
      </c>
      <c r="D118" s="30">
        <v>0.20334</v>
      </c>
      <c r="E118" s="30"/>
      <c r="F118" s="30"/>
      <c r="G118" s="30">
        <v>0.25592</v>
      </c>
      <c r="H118" s="30"/>
      <c r="I118" s="30">
        <v>0.3668826757251111</v>
      </c>
      <c r="J118" s="30">
        <v>0.002624716990300191</v>
      </c>
      <c r="K118" s="30"/>
      <c r="L118" s="30"/>
      <c r="M118" s="30">
        <f t="shared" si="9"/>
        <v>1.3315573927154112</v>
      </c>
      <c r="N118" s="31">
        <f t="shared" si="10"/>
        <v>1.5978688712584934</v>
      </c>
    </row>
    <row r="119" spans="1:14" ht="15.75">
      <c r="A119" s="5">
        <f t="shared" si="6"/>
        <v>107</v>
      </c>
      <c r="B119" s="29" t="s">
        <v>73</v>
      </c>
      <c r="C119" s="30">
        <v>0.24625</v>
      </c>
      <c r="D119" s="30">
        <v>0.07839</v>
      </c>
      <c r="E119" s="30"/>
      <c r="F119" s="30"/>
      <c r="G119" s="30">
        <v>0.25589</v>
      </c>
      <c r="H119" s="30"/>
      <c r="I119" s="30">
        <v>0.16923683551044705</v>
      </c>
      <c r="J119" s="30">
        <v>0.0012854885168921742</v>
      </c>
      <c r="K119" s="30"/>
      <c r="L119" s="30"/>
      <c r="M119" s="30">
        <f t="shared" si="9"/>
        <v>0.7510523240273391</v>
      </c>
      <c r="N119" s="31">
        <f t="shared" si="10"/>
        <v>0.901262788832807</v>
      </c>
    </row>
    <row r="120" spans="1:14" ht="15.75">
      <c r="A120" s="5">
        <f t="shared" si="6"/>
        <v>108</v>
      </c>
      <c r="B120" s="29" t="s">
        <v>74</v>
      </c>
      <c r="C120" s="30">
        <v>0.44483</v>
      </c>
      <c r="D120" s="30">
        <v>0.10373</v>
      </c>
      <c r="E120" s="30"/>
      <c r="F120" s="30"/>
      <c r="G120" s="30">
        <v>0.25592</v>
      </c>
      <c r="H120" s="30">
        <v>0.01487840077732053</v>
      </c>
      <c r="I120" s="30">
        <v>0.0734744424122339</v>
      </c>
      <c r="J120" s="30">
        <v>0.0023221493512731914</v>
      </c>
      <c r="K120" s="30">
        <v>0.08327</v>
      </c>
      <c r="L120" s="30">
        <v>0.05727</v>
      </c>
      <c r="M120" s="30">
        <f t="shared" si="9"/>
        <v>1.0356949925408276</v>
      </c>
      <c r="N120" s="31">
        <f t="shared" si="10"/>
        <v>1.2428339910489932</v>
      </c>
    </row>
    <row r="121" spans="1:14" ht="15.75">
      <c r="A121" s="5">
        <f t="shared" si="6"/>
        <v>109</v>
      </c>
      <c r="B121" s="29" t="s">
        <v>75</v>
      </c>
      <c r="C121" s="30">
        <v>1.02127</v>
      </c>
      <c r="D121" s="30">
        <v>0.10617</v>
      </c>
      <c r="E121" s="30"/>
      <c r="F121" s="30"/>
      <c r="G121" s="30">
        <v>0.25593</v>
      </c>
      <c r="H121" s="30"/>
      <c r="I121" s="30">
        <v>0.31108929464732366</v>
      </c>
      <c r="J121" s="30">
        <v>0.005331305269729121</v>
      </c>
      <c r="K121" s="30"/>
      <c r="L121" s="30"/>
      <c r="M121" s="30">
        <f t="shared" si="9"/>
        <v>1.6997905999170526</v>
      </c>
      <c r="N121" s="31">
        <f t="shared" si="10"/>
        <v>2.039748719900463</v>
      </c>
    </row>
    <row r="122" spans="1:14" ht="15.75">
      <c r="A122" s="5">
        <f t="shared" si="6"/>
        <v>110</v>
      </c>
      <c r="B122" s="29" t="s">
        <v>76</v>
      </c>
      <c r="C122" s="30">
        <v>0.75154</v>
      </c>
      <c r="D122" s="30">
        <v>0.06708</v>
      </c>
      <c r="E122" s="30"/>
      <c r="F122" s="30"/>
      <c r="G122" s="30">
        <v>0.25588</v>
      </c>
      <c r="H122" s="30">
        <v>0.015357669616519175</v>
      </c>
      <c r="I122" s="30">
        <v>0.35171460176991154</v>
      </c>
      <c r="J122" s="30">
        <v>0.003923222565152637</v>
      </c>
      <c r="K122" s="30"/>
      <c r="L122" s="30"/>
      <c r="M122" s="30">
        <f t="shared" si="9"/>
        <v>1.4454954939515834</v>
      </c>
      <c r="N122" s="31">
        <f t="shared" si="10"/>
        <v>1.7345945927419</v>
      </c>
    </row>
    <row r="123" spans="1:14" ht="15.75">
      <c r="A123" s="5">
        <f t="shared" si="6"/>
        <v>111</v>
      </c>
      <c r="B123" s="29" t="s">
        <v>77</v>
      </c>
      <c r="C123" s="30">
        <v>0.53757</v>
      </c>
      <c r="D123" s="30">
        <v>0.11195</v>
      </c>
      <c r="E123" s="30"/>
      <c r="F123" s="30"/>
      <c r="G123" s="30">
        <v>0.25591</v>
      </c>
      <c r="H123" s="30">
        <v>0.0109851396361773</v>
      </c>
      <c r="I123" s="30">
        <v>0.33735135868336574</v>
      </c>
      <c r="J123" s="30">
        <v>0.002806229641484592</v>
      </c>
      <c r="K123" s="30"/>
      <c r="L123" s="30"/>
      <c r="M123" s="30">
        <f t="shared" si="9"/>
        <v>1.2565727279610277</v>
      </c>
      <c r="N123" s="31">
        <f t="shared" si="10"/>
        <v>1.5078872735532332</v>
      </c>
    </row>
    <row r="124" spans="1:14" ht="15.75">
      <c r="A124" s="5">
        <f t="shared" si="6"/>
        <v>112</v>
      </c>
      <c r="B124" s="29" t="s">
        <v>78</v>
      </c>
      <c r="C124" s="30">
        <v>0.94476</v>
      </c>
      <c r="D124" s="30">
        <v>0.13782</v>
      </c>
      <c r="E124" s="30"/>
      <c r="F124" s="30"/>
      <c r="G124" s="30">
        <v>0.25587</v>
      </c>
      <c r="H124" s="30">
        <v>0.008886693383799028</v>
      </c>
      <c r="I124" s="30">
        <v>0.2135736947567628</v>
      </c>
      <c r="J124" s="30">
        <v>0.004931899023013899</v>
      </c>
      <c r="K124" s="30">
        <v>0.08327</v>
      </c>
      <c r="L124" s="30">
        <v>0.03098</v>
      </c>
      <c r="M124" s="30">
        <f t="shared" si="9"/>
        <v>1.6800922871635757</v>
      </c>
      <c r="N124" s="31">
        <f t="shared" si="10"/>
        <v>2.0161107445962907</v>
      </c>
    </row>
    <row r="125" spans="1:14" ht="15.75">
      <c r="A125" s="5">
        <f t="shared" si="6"/>
        <v>113</v>
      </c>
      <c r="B125" s="29" t="s">
        <v>79</v>
      </c>
      <c r="C125" s="30">
        <v>0.66095</v>
      </c>
      <c r="D125" s="30">
        <v>0.10222</v>
      </c>
      <c r="E125" s="30"/>
      <c r="F125" s="30"/>
      <c r="G125" s="30">
        <v>0.25591</v>
      </c>
      <c r="H125" s="30">
        <v>0.009511924570160844</v>
      </c>
      <c r="I125" s="30">
        <v>0.20389507926949194</v>
      </c>
      <c r="J125" s="30">
        <v>0.00438285484432017</v>
      </c>
      <c r="K125" s="30">
        <v>0.08326</v>
      </c>
      <c r="L125" s="30">
        <v>0.05448</v>
      </c>
      <c r="M125" s="30">
        <f t="shared" si="9"/>
        <v>1.374609858683973</v>
      </c>
      <c r="N125" s="31">
        <f t="shared" si="10"/>
        <v>1.6495318304207676</v>
      </c>
    </row>
    <row r="126" spans="1:14" ht="15.75">
      <c r="A126" s="5">
        <f t="shared" si="6"/>
        <v>114</v>
      </c>
      <c r="B126" s="29" t="s">
        <v>80</v>
      </c>
      <c r="C126" s="30">
        <v>0.37938</v>
      </c>
      <c r="D126" s="30">
        <v>0.18184</v>
      </c>
      <c r="E126" s="30"/>
      <c r="F126" s="30"/>
      <c r="G126" s="30">
        <v>0.25592</v>
      </c>
      <c r="H126" s="30">
        <v>0.003568581433467442</v>
      </c>
      <c r="I126" s="30">
        <v>0.2338387721651021</v>
      </c>
      <c r="J126" s="30">
        <v>0.0019804760359290953</v>
      </c>
      <c r="K126" s="30">
        <v>0.08324</v>
      </c>
      <c r="L126" s="30">
        <v>0.11198</v>
      </c>
      <c r="M126" s="30">
        <f t="shared" si="9"/>
        <v>1.2517478296344984</v>
      </c>
      <c r="N126" s="31">
        <f t="shared" si="10"/>
        <v>1.502097395561398</v>
      </c>
    </row>
    <row r="127" spans="1:14" ht="15.75">
      <c r="A127" s="5">
        <f t="shared" si="6"/>
        <v>115</v>
      </c>
      <c r="B127" s="29" t="s">
        <v>81</v>
      </c>
      <c r="C127" s="30">
        <v>0.14131</v>
      </c>
      <c r="D127" s="30">
        <v>0.30072</v>
      </c>
      <c r="E127" s="30"/>
      <c r="F127" s="30"/>
      <c r="G127" s="30">
        <v>0.25579</v>
      </c>
      <c r="H127" s="30"/>
      <c r="I127" s="30">
        <v>0.6088735387885229</v>
      </c>
      <c r="J127" s="30">
        <v>0.0007376751193244519</v>
      </c>
      <c r="K127" s="30"/>
      <c r="L127" s="30"/>
      <c r="M127" s="30">
        <f t="shared" si="9"/>
        <v>1.3074312139078472</v>
      </c>
      <c r="N127" s="31">
        <f t="shared" si="10"/>
        <v>1.5689174566894166</v>
      </c>
    </row>
    <row r="128" spans="1:14" ht="15.75">
      <c r="A128" s="5">
        <f t="shared" si="6"/>
        <v>116</v>
      </c>
      <c r="B128" s="29" t="s">
        <v>82</v>
      </c>
      <c r="C128" s="30">
        <v>0.07933</v>
      </c>
      <c r="D128" s="30">
        <v>0.29542</v>
      </c>
      <c r="E128" s="30"/>
      <c r="F128" s="30"/>
      <c r="G128" s="30">
        <v>0.25598</v>
      </c>
      <c r="H128" s="30"/>
      <c r="I128" s="30">
        <v>0.4413001372069439</v>
      </c>
      <c r="J128" s="30">
        <v>0.00041409788658611777</v>
      </c>
      <c r="K128" s="30"/>
      <c r="L128" s="30">
        <v>0.026566445942452624</v>
      </c>
      <c r="M128" s="30">
        <f t="shared" si="9"/>
        <v>1.0990106810359825</v>
      </c>
      <c r="N128" s="31">
        <f t="shared" si="10"/>
        <v>1.318812817243179</v>
      </c>
    </row>
    <row r="129" spans="1:14" ht="15.75">
      <c r="A129" s="5">
        <f t="shared" si="6"/>
        <v>117</v>
      </c>
      <c r="B129" s="29" t="s">
        <v>83</v>
      </c>
      <c r="C129" s="30">
        <v>0.12393</v>
      </c>
      <c r="D129" s="30">
        <v>0.23076</v>
      </c>
      <c r="E129" s="30"/>
      <c r="F129" s="30"/>
      <c r="G129" s="30">
        <v>0.25592</v>
      </c>
      <c r="H129" s="30"/>
      <c r="I129" s="30">
        <v>0.8953867660764212</v>
      </c>
      <c r="J129" s="30">
        <v>0.0006469266423898502</v>
      </c>
      <c r="K129" s="30"/>
      <c r="L129" s="30">
        <v>0.031127679403541473</v>
      </c>
      <c r="M129" s="30">
        <f t="shared" si="9"/>
        <v>1.5377713721223525</v>
      </c>
      <c r="N129" s="31">
        <f t="shared" si="10"/>
        <v>1.845325646546823</v>
      </c>
    </row>
    <row r="130" spans="1:14" ht="15.75">
      <c r="A130" s="5">
        <f t="shared" si="6"/>
        <v>118</v>
      </c>
      <c r="B130" s="29" t="s">
        <v>84</v>
      </c>
      <c r="C130" s="30">
        <v>0.08956</v>
      </c>
      <c r="D130" s="30">
        <v>0.16676</v>
      </c>
      <c r="E130" s="30"/>
      <c r="F130" s="30"/>
      <c r="G130" s="30">
        <v>0.25593</v>
      </c>
      <c r="H130" s="30"/>
      <c r="I130" s="30">
        <v>0.47323352370689664</v>
      </c>
      <c r="J130" s="30">
        <v>0.00046750558141454016</v>
      </c>
      <c r="K130" s="30"/>
      <c r="L130" s="30">
        <v>0.029992816091954023</v>
      </c>
      <c r="M130" s="30">
        <f t="shared" si="9"/>
        <v>1.0159438453802652</v>
      </c>
      <c r="N130" s="31">
        <f t="shared" si="10"/>
        <v>1.2191326144563182</v>
      </c>
    </row>
    <row r="131" spans="1:14" ht="15.75">
      <c r="A131" s="5">
        <f t="shared" si="6"/>
        <v>119</v>
      </c>
      <c r="B131" s="29" t="s">
        <v>85</v>
      </c>
      <c r="C131" s="30">
        <v>0.47321</v>
      </c>
      <c r="D131" s="30">
        <v>0.25176</v>
      </c>
      <c r="E131" s="30"/>
      <c r="F131" s="30"/>
      <c r="G131" s="30">
        <v>0.25623</v>
      </c>
      <c r="H131" s="30"/>
      <c r="I131" s="30">
        <v>0.22083629893238435</v>
      </c>
      <c r="J131" s="30">
        <v>0.002470292837310709</v>
      </c>
      <c r="K131" s="30"/>
      <c r="L131" s="30">
        <v>0.03962040332147093</v>
      </c>
      <c r="M131" s="30">
        <f t="shared" si="9"/>
        <v>1.2441269950911662</v>
      </c>
      <c r="N131" s="31">
        <f t="shared" si="10"/>
        <v>1.4929523941093994</v>
      </c>
    </row>
    <row r="132" spans="1:14" ht="15.75">
      <c r="A132" s="5">
        <f t="shared" si="6"/>
        <v>120</v>
      </c>
      <c r="B132" s="29" t="s">
        <v>86</v>
      </c>
      <c r="C132" s="30">
        <v>0.27871</v>
      </c>
      <c r="D132" s="30">
        <v>0.12445</v>
      </c>
      <c r="E132" s="30"/>
      <c r="F132" s="30"/>
      <c r="G132" s="30">
        <v>0.25589</v>
      </c>
      <c r="H132" s="30">
        <v>0.002032946918852959</v>
      </c>
      <c r="I132" s="30">
        <v>0.20493959731543623</v>
      </c>
      <c r="J132" s="30">
        <v>0.001454922067882269</v>
      </c>
      <c r="K132" s="30"/>
      <c r="L132" s="30">
        <v>0.00815</v>
      </c>
      <c r="M132" s="30">
        <f t="shared" si="9"/>
        <v>0.8756274663021714</v>
      </c>
      <c r="N132" s="31">
        <f t="shared" si="10"/>
        <v>1.0507529595626057</v>
      </c>
    </row>
    <row r="133" spans="1:14" ht="15.75">
      <c r="A133" s="5">
        <f t="shared" si="6"/>
        <v>121</v>
      </c>
      <c r="B133" s="29" t="s">
        <v>87</v>
      </c>
      <c r="C133" s="30">
        <v>0.24396</v>
      </c>
      <c r="D133" s="30">
        <v>0.21091</v>
      </c>
      <c r="E133" s="30"/>
      <c r="F133" s="30"/>
      <c r="G133" s="30">
        <v>0.25594</v>
      </c>
      <c r="H133" s="30"/>
      <c r="I133" s="30">
        <v>0.3741801210898083</v>
      </c>
      <c r="J133" s="30">
        <v>0.0012735570815233634</v>
      </c>
      <c r="K133" s="30"/>
      <c r="L133" s="30">
        <v>0.02553282573464208</v>
      </c>
      <c r="M133" s="30">
        <f t="shared" si="9"/>
        <v>1.1117965039059738</v>
      </c>
      <c r="N133" s="31">
        <f t="shared" si="10"/>
        <v>1.3341558046871687</v>
      </c>
    </row>
    <row r="134" spans="1:14" ht="15.75">
      <c r="A134" s="5">
        <f t="shared" si="6"/>
        <v>122</v>
      </c>
      <c r="B134" s="29" t="s">
        <v>88</v>
      </c>
      <c r="C134" s="30">
        <v>0.31491</v>
      </c>
      <c r="D134" s="30">
        <v>0.08377</v>
      </c>
      <c r="E134" s="30"/>
      <c r="F134" s="30"/>
      <c r="G134" s="30">
        <v>0.25595</v>
      </c>
      <c r="H134" s="30"/>
      <c r="I134" s="30">
        <v>0.4217658377738307</v>
      </c>
      <c r="J134" s="30">
        <v>0.001643936737203811</v>
      </c>
      <c r="K134" s="30"/>
      <c r="L134" s="30">
        <v>0.02636668640221038</v>
      </c>
      <c r="M134" s="30">
        <f t="shared" si="9"/>
        <v>1.104406460913245</v>
      </c>
      <c r="N134" s="31">
        <f t="shared" si="10"/>
        <v>1.325287753095894</v>
      </c>
    </row>
    <row r="135" spans="1:14" ht="15.75">
      <c r="A135" s="5">
        <f t="shared" si="6"/>
        <v>123</v>
      </c>
      <c r="B135" s="29" t="s">
        <v>89</v>
      </c>
      <c r="C135" s="30">
        <v>0.45975</v>
      </c>
      <c r="D135" s="30">
        <v>0.1386</v>
      </c>
      <c r="E135" s="30"/>
      <c r="F135" s="30"/>
      <c r="G135" s="30">
        <v>0.25596</v>
      </c>
      <c r="H135" s="30"/>
      <c r="I135" s="30">
        <v>0.3060775862068966</v>
      </c>
      <c r="J135" s="30">
        <v>0.0024000286532511158</v>
      </c>
      <c r="K135" s="30"/>
      <c r="L135" s="30"/>
      <c r="M135" s="30">
        <f t="shared" si="9"/>
        <v>1.1627876148601475</v>
      </c>
      <c r="N135" s="31">
        <f t="shared" si="10"/>
        <v>1.395345137832177</v>
      </c>
    </row>
    <row r="136" spans="1:14" ht="15.75">
      <c r="A136" s="5">
        <f t="shared" si="6"/>
        <v>124</v>
      </c>
      <c r="B136" s="29" t="s">
        <v>90</v>
      </c>
      <c r="C136" s="30"/>
      <c r="D136" s="30">
        <v>0.25867</v>
      </c>
      <c r="E136" s="30"/>
      <c r="F136" s="30"/>
      <c r="G136" s="30">
        <v>0.25589</v>
      </c>
      <c r="H136" s="30"/>
      <c r="I136" s="30">
        <v>0.37298756820610907</v>
      </c>
      <c r="J136" s="30"/>
      <c r="K136" s="30"/>
      <c r="L136" s="30">
        <v>0.0313138699818117</v>
      </c>
      <c r="M136" s="30">
        <f t="shared" si="9"/>
        <v>0.9188614381879209</v>
      </c>
      <c r="N136" s="31">
        <f t="shared" si="10"/>
        <v>1.102633725825505</v>
      </c>
    </row>
    <row r="137" spans="1:14" ht="15.75">
      <c r="A137" s="5">
        <f t="shared" si="6"/>
        <v>125</v>
      </c>
      <c r="B137" s="29" t="s">
        <v>91</v>
      </c>
      <c r="C137" s="30">
        <v>0.34162</v>
      </c>
      <c r="D137" s="30">
        <v>0.16272</v>
      </c>
      <c r="E137" s="30"/>
      <c r="F137" s="30"/>
      <c r="G137" s="30">
        <v>0.25591</v>
      </c>
      <c r="H137" s="30">
        <v>0.01318</v>
      </c>
      <c r="I137" s="30">
        <v>0.43466242736315314</v>
      </c>
      <c r="J137" s="30">
        <v>0.0017833656672912627</v>
      </c>
      <c r="K137" s="30">
        <v>0.08327</v>
      </c>
      <c r="L137" s="30">
        <v>0.02348</v>
      </c>
      <c r="M137" s="30">
        <f t="shared" si="9"/>
        <v>1.3166257930304444</v>
      </c>
      <c r="N137" s="31">
        <f t="shared" si="10"/>
        <v>1.5799509516365333</v>
      </c>
    </row>
    <row r="138" spans="1:14" ht="15.75">
      <c r="A138" s="5">
        <f t="shared" si="6"/>
        <v>126</v>
      </c>
      <c r="B138" s="29" t="s">
        <v>92</v>
      </c>
      <c r="C138" s="30">
        <v>0.211</v>
      </c>
      <c r="D138" s="30">
        <v>0.16698</v>
      </c>
      <c r="E138" s="30"/>
      <c r="F138" s="30"/>
      <c r="G138" s="30">
        <v>0.25593</v>
      </c>
      <c r="H138" s="30">
        <v>0.023407292509666396</v>
      </c>
      <c r="I138" s="30">
        <v>0.2418431346101969</v>
      </c>
      <c r="J138" s="30">
        <v>0.0011014968299787513</v>
      </c>
      <c r="K138" s="30">
        <v>0.08329</v>
      </c>
      <c r="L138" s="30">
        <v>0.030033270389353474</v>
      </c>
      <c r="M138" s="30">
        <f t="shared" si="9"/>
        <v>1.0135851943391956</v>
      </c>
      <c r="N138" s="31">
        <f t="shared" si="10"/>
        <v>1.2163022332070348</v>
      </c>
    </row>
    <row r="139" spans="1:14" ht="15.75">
      <c r="A139" s="5">
        <f t="shared" si="6"/>
        <v>127</v>
      </c>
      <c r="B139" s="29" t="s">
        <v>93</v>
      </c>
      <c r="C139" s="30">
        <v>0.75757</v>
      </c>
      <c r="D139" s="30">
        <v>0.17129</v>
      </c>
      <c r="E139" s="30"/>
      <c r="F139" s="30"/>
      <c r="G139" s="30">
        <v>0.25593</v>
      </c>
      <c r="H139" s="30"/>
      <c r="I139" s="30">
        <v>0.22180387409200977</v>
      </c>
      <c r="J139" s="30">
        <v>0.003954720337754219</v>
      </c>
      <c r="K139" s="30"/>
      <c r="L139" s="30"/>
      <c r="M139" s="30">
        <f t="shared" si="9"/>
        <v>1.410548594429764</v>
      </c>
      <c r="N139" s="31">
        <f t="shared" si="10"/>
        <v>1.6926583133157167</v>
      </c>
    </row>
    <row r="140" spans="1:14" ht="15.75">
      <c r="A140" s="5">
        <f t="shared" si="6"/>
        <v>128</v>
      </c>
      <c r="B140" s="29" t="s">
        <v>94</v>
      </c>
      <c r="C140" s="30">
        <v>0.24348</v>
      </c>
      <c r="D140" s="30">
        <v>0.16516</v>
      </c>
      <c r="E140" s="30"/>
      <c r="F140" s="30"/>
      <c r="G140" s="30">
        <v>0.25588</v>
      </c>
      <c r="H140" s="30"/>
      <c r="I140" s="30">
        <v>0.21961284046692608</v>
      </c>
      <c r="J140" s="30">
        <v>0.0012710501941575816</v>
      </c>
      <c r="K140" s="30"/>
      <c r="L140" s="30"/>
      <c r="M140" s="30">
        <f t="shared" si="9"/>
        <v>0.8854038906610837</v>
      </c>
      <c r="N140" s="31">
        <f t="shared" si="10"/>
        <v>1.0624846687933005</v>
      </c>
    </row>
    <row r="141" spans="1:14" ht="15.75">
      <c r="A141" s="5">
        <f t="shared" si="6"/>
        <v>129</v>
      </c>
      <c r="B141" s="29" t="s">
        <v>95</v>
      </c>
      <c r="C141" s="30"/>
      <c r="D141" s="30">
        <v>0.16936</v>
      </c>
      <c r="E141" s="30"/>
      <c r="F141" s="30"/>
      <c r="G141" s="30">
        <v>0.25595</v>
      </c>
      <c r="H141" s="30"/>
      <c r="I141" s="30">
        <v>0.2193022822790871</v>
      </c>
      <c r="J141" s="30"/>
      <c r="K141" s="30"/>
      <c r="L141" s="30"/>
      <c r="M141" s="30">
        <f t="shared" si="9"/>
        <v>0.6446122822790872</v>
      </c>
      <c r="N141" s="31">
        <f t="shared" si="10"/>
        <v>0.7735347387349046</v>
      </c>
    </row>
    <row r="142" spans="1:14" ht="15.75">
      <c r="A142" s="5">
        <f t="shared" si="6"/>
        <v>130</v>
      </c>
      <c r="B142" s="29" t="s">
        <v>96</v>
      </c>
      <c r="C142" s="30"/>
      <c r="D142" s="30">
        <v>0.113</v>
      </c>
      <c r="E142" s="30"/>
      <c r="F142" s="30"/>
      <c r="G142" s="30">
        <v>0.25594</v>
      </c>
      <c r="H142" s="30">
        <v>0.021436304262946793</v>
      </c>
      <c r="I142" s="30">
        <v>0.11784461186242147</v>
      </c>
      <c r="J142" s="30"/>
      <c r="K142" s="30">
        <v>0.08327</v>
      </c>
      <c r="L142" s="30">
        <v>0.02371064494374046</v>
      </c>
      <c r="M142" s="30">
        <f t="shared" si="9"/>
        <v>0.6152015610691086</v>
      </c>
      <c r="N142" s="31">
        <f t="shared" si="10"/>
        <v>0.7382418732829303</v>
      </c>
    </row>
    <row r="143" spans="1:14" ht="15.75">
      <c r="A143" s="5">
        <f aca="true" t="shared" si="11" ref="A143:A206">A142+1</f>
        <v>131</v>
      </c>
      <c r="B143" s="29" t="s">
        <v>97</v>
      </c>
      <c r="C143" s="30"/>
      <c r="D143" s="30">
        <v>0.39157</v>
      </c>
      <c r="E143" s="30"/>
      <c r="F143" s="30"/>
      <c r="G143" s="30"/>
      <c r="H143" s="30"/>
      <c r="I143" s="30">
        <v>0.21944418819188197</v>
      </c>
      <c r="J143" s="30"/>
      <c r="K143" s="30"/>
      <c r="L143" s="30"/>
      <c r="M143" s="30">
        <f t="shared" si="9"/>
        <v>0.6110141881918819</v>
      </c>
      <c r="N143" s="31">
        <f t="shared" si="10"/>
        <v>0.7332170258302583</v>
      </c>
    </row>
    <row r="144" spans="1:14" ht="15.75">
      <c r="A144" s="5">
        <f t="shared" si="11"/>
        <v>132</v>
      </c>
      <c r="B144" s="29" t="s">
        <v>98</v>
      </c>
      <c r="C144" s="30"/>
      <c r="D144" s="30">
        <v>0.20071</v>
      </c>
      <c r="E144" s="30"/>
      <c r="F144" s="30"/>
      <c r="G144" s="30"/>
      <c r="H144" s="30"/>
      <c r="I144" s="30">
        <v>0.2190208525427335</v>
      </c>
      <c r="J144" s="30"/>
      <c r="K144" s="30"/>
      <c r="L144" s="30"/>
      <c r="M144" s="30">
        <f t="shared" si="9"/>
        <v>0.4197308525427335</v>
      </c>
      <c r="N144" s="31">
        <f t="shared" si="10"/>
        <v>0.5036770230512803</v>
      </c>
    </row>
    <row r="145" spans="1:14" ht="15.75">
      <c r="A145" s="5">
        <f t="shared" si="11"/>
        <v>133</v>
      </c>
      <c r="B145" s="29" t="s">
        <v>99</v>
      </c>
      <c r="C145" s="30">
        <v>0.45667</v>
      </c>
      <c r="D145" s="30">
        <v>0.34418</v>
      </c>
      <c r="E145" s="30"/>
      <c r="F145" s="30"/>
      <c r="G145" s="30">
        <v>0.25591</v>
      </c>
      <c r="H145" s="30"/>
      <c r="I145" s="30">
        <v>0.1121387564464338</v>
      </c>
      <c r="J145" s="30">
        <v>0.0023839148090286457</v>
      </c>
      <c r="K145" s="30"/>
      <c r="L145" s="30"/>
      <c r="M145" s="30">
        <f t="shared" si="9"/>
        <v>1.1712826712554625</v>
      </c>
      <c r="N145" s="31">
        <f t="shared" si="10"/>
        <v>1.405539205506555</v>
      </c>
    </row>
    <row r="146" spans="1:14" ht="15.75">
      <c r="A146" s="5">
        <f t="shared" si="11"/>
        <v>134</v>
      </c>
      <c r="B146" s="29" t="s">
        <v>100</v>
      </c>
      <c r="C146" s="30">
        <v>0.34966</v>
      </c>
      <c r="D146" s="30">
        <v>0.21413</v>
      </c>
      <c r="E146" s="30"/>
      <c r="F146" s="30"/>
      <c r="G146" s="30"/>
      <c r="H146" s="30"/>
      <c r="I146" s="30">
        <v>0.491256111757858</v>
      </c>
      <c r="J146" s="30">
        <v>0.0018253405349392233</v>
      </c>
      <c r="K146" s="30"/>
      <c r="L146" s="30">
        <v>0.031105937136204888</v>
      </c>
      <c r="M146" s="30">
        <f t="shared" si="9"/>
        <v>1.0879773894290021</v>
      </c>
      <c r="N146" s="31">
        <f t="shared" si="10"/>
        <v>1.3055728673148026</v>
      </c>
    </row>
    <row r="147" spans="1:14" ht="15.75">
      <c r="A147" s="5">
        <f t="shared" si="11"/>
        <v>135</v>
      </c>
      <c r="B147" s="29" t="s">
        <v>101</v>
      </c>
      <c r="C147" s="30">
        <v>0.51259</v>
      </c>
      <c r="D147" s="30">
        <v>0.03053</v>
      </c>
      <c r="E147" s="30"/>
      <c r="F147" s="30"/>
      <c r="G147" s="30">
        <v>0.25593</v>
      </c>
      <c r="H147" s="30"/>
      <c r="I147" s="30">
        <v>0.3248847611415274</v>
      </c>
      <c r="J147" s="30">
        <v>0.0026758470760827797</v>
      </c>
      <c r="K147" s="30">
        <v>0.08327</v>
      </c>
      <c r="L147" s="30">
        <v>0.0288</v>
      </c>
      <c r="M147" s="30">
        <f t="shared" si="9"/>
        <v>1.23868060821761</v>
      </c>
      <c r="N147" s="31">
        <f t="shared" si="10"/>
        <v>1.4864167298611322</v>
      </c>
    </row>
    <row r="148" spans="1:14" ht="15.75">
      <c r="A148" s="5">
        <f t="shared" si="11"/>
        <v>136</v>
      </c>
      <c r="B148" s="29" t="s">
        <v>102</v>
      </c>
      <c r="C148" s="30">
        <v>0.50077</v>
      </c>
      <c r="D148" s="30">
        <v>0.1323</v>
      </c>
      <c r="E148" s="30"/>
      <c r="F148" s="30"/>
      <c r="G148" s="30">
        <v>0.25592</v>
      </c>
      <c r="H148" s="30">
        <v>0.014411119388099861</v>
      </c>
      <c r="I148" s="30">
        <v>0.5242341743703722</v>
      </c>
      <c r="J148" s="30">
        <v>0.002614142851151402</v>
      </c>
      <c r="K148" s="30">
        <v>0.08327</v>
      </c>
      <c r="L148" s="30">
        <v>0.07036</v>
      </c>
      <c r="M148" s="30">
        <f t="shared" si="9"/>
        <v>1.5838794366096236</v>
      </c>
      <c r="N148" s="31">
        <f t="shared" si="10"/>
        <v>1.9006553239315482</v>
      </c>
    </row>
    <row r="149" spans="1:14" ht="15.75">
      <c r="A149" s="5">
        <f t="shared" si="11"/>
        <v>137</v>
      </c>
      <c r="B149" s="29" t="s">
        <v>103</v>
      </c>
      <c r="C149" s="30">
        <v>0.62094</v>
      </c>
      <c r="D149" s="30">
        <v>0.1296</v>
      </c>
      <c r="E149" s="30"/>
      <c r="F149" s="30"/>
      <c r="G149" s="30">
        <v>0.25598</v>
      </c>
      <c r="H149" s="30"/>
      <c r="I149" s="30">
        <v>0.2511800806057646</v>
      </c>
      <c r="J149" s="30">
        <v>0.003241465176691867</v>
      </c>
      <c r="K149" s="30"/>
      <c r="L149" s="30"/>
      <c r="M149" s="30">
        <f t="shared" si="9"/>
        <v>1.2609415457824564</v>
      </c>
      <c r="N149" s="31">
        <f t="shared" si="10"/>
        <v>1.5131298549389478</v>
      </c>
    </row>
    <row r="150" spans="1:14" ht="15.75">
      <c r="A150" s="5">
        <f t="shared" si="11"/>
        <v>138</v>
      </c>
      <c r="B150" s="29" t="s">
        <v>104</v>
      </c>
      <c r="C150" s="30">
        <v>0.22512</v>
      </c>
      <c r="D150" s="30">
        <v>0.09255</v>
      </c>
      <c r="E150" s="30"/>
      <c r="F150" s="30"/>
      <c r="G150" s="30">
        <v>0.25592</v>
      </c>
      <c r="H150" s="30"/>
      <c r="I150" s="30">
        <v>0.4968226713762428</v>
      </c>
      <c r="J150" s="30">
        <v>0.0011751893311366703</v>
      </c>
      <c r="K150" s="30"/>
      <c r="L150" s="30"/>
      <c r="M150" s="30">
        <f t="shared" si="9"/>
        <v>1.0715878607073794</v>
      </c>
      <c r="N150" s="31">
        <f t="shared" si="10"/>
        <v>1.2859054328488553</v>
      </c>
    </row>
    <row r="151" spans="1:14" ht="15.75">
      <c r="A151" s="5">
        <f t="shared" si="11"/>
        <v>139</v>
      </c>
      <c r="B151" s="29" t="s">
        <v>105</v>
      </c>
      <c r="C151" s="30"/>
      <c r="D151" s="30">
        <v>0.17292</v>
      </c>
      <c r="E151" s="30"/>
      <c r="F151" s="30"/>
      <c r="G151" s="30"/>
      <c r="H151" s="30"/>
      <c r="I151" s="30">
        <v>0.42692119671490025</v>
      </c>
      <c r="J151" s="30"/>
      <c r="K151" s="30"/>
      <c r="L151" s="30">
        <v>0.032655455612045366</v>
      </c>
      <c r="M151" s="30">
        <f t="shared" si="9"/>
        <v>0.6324966523269456</v>
      </c>
      <c r="N151" s="31">
        <f t="shared" si="10"/>
        <v>0.7589959827923347</v>
      </c>
    </row>
    <row r="152" spans="1:14" ht="15.75">
      <c r="A152" s="5">
        <f t="shared" si="11"/>
        <v>140</v>
      </c>
      <c r="B152" s="29" t="s">
        <v>106</v>
      </c>
      <c r="C152" s="30"/>
      <c r="D152" s="30">
        <v>0.30729</v>
      </c>
      <c r="E152" s="30"/>
      <c r="F152" s="30"/>
      <c r="G152" s="30"/>
      <c r="H152" s="30"/>
      <c r="I152" s="30">
        <v>0.5531847259516663</v>
      </c>
      <c r="J152" s="30"/>
      <c r="K152" s="30"/>
      <c r="L152" s="30">
        <v>0.04396356552414047</v>
      </c>
      <c r="M152" s="30">
        <f t="shared" si="9"/>
        <v>0.9044382914758068</v>
      </c>
      <c r="N152" s="31">
        <f t="shared" si="10"/>
        <v>1.0853259497709682</v>
      </c>
    </row>
    <row r="153" spans="1:14" ht="15.75">
      <c r="A153" s="5">
        <f t="shared" si="11"/>
        <v>141</v>
      </c>
      <c r="B153" s="29" t="s">
        <v>107</v>
      </c>
      <c r="C153" s="30"/>
      <c r="D153" s="30">
        <v>0.43736</v>
      </c>
      <c r="E153" s="30"/>
      <c r="F153" s="30"/>
      <c r="G153" s="30"/>
      <c r="H153" s="30"/>
      <c r="I153" s="30">
        <v>0.3501700154559505</v>
      </c>
      <c r="J153" s="30"/>
      <c r="K153" s="30"/>
      <c r="L153" s="30">
        <v>0.03441524987120041</v>
      </c>
      <c r="M153" s="30">
        <f t="shared" si="9"/>
        <v>0.821945265327151</v>
      </c>
      <c r="N153" s="31">
        <f t="shared" si="10"/>
        <v>0.9863343183925811</v>
      </c>
    </row>
    <row r="154" spans="1:14" ht="15.75">
      <c r="A154" s="5">
        <f t="shared" si="11"/>
        <v>142</v>
      </c>
      <c r="B154" s="29" t="s">
        <v>108</v>
      </c>
      <c r="C154" s="30"/>
      <c r="D154" s="30">
        <v>0.18287</v>
      </c>
      <c r="E154" s="30"/>
      <c r="F154" s="30"/>
      <c r="G154" s="30"/>
      <c r="H154" s="30"/>
      <c r="I154" s="30">
        <v>0.29001292466765144</v>
      </c>
      <c r="J154" s="30"/>
      <c r="K154" s="30"/>
      <c r="L154" s="30">
        <v>0.024667651403249627</v>
      </c>
      <c r="M154" s="30">
        <f t="shared" si="9"/>
        <v>0.4975505760709011</v>
      </c>
      <c r="N154" s="31">
        <f t="shared" si="10"/>
        <v>0.5970606912850813</v>
      </c>
    </row>
    <row r="155" spans="1:14" ht="15.75">
      <c r="A155" s="5">
        <f t="shared" si="11"/>
        <v>143</v>
      </c>
      <c r="B155" s="29" t="s">
        <v>109</v>
      </c>
      <c r="C155" s="30"/>
      <c r="D155" s="30">
        <v>0.25675</v>
      </c>
      <c r="E155" s="30"/>
      <c r="F155" s="30"/>
      <c r="G155" s="30"/>
      <c r="H155" s="30"/>
      <c r="I155" s="30">
        <v>0.21985543188966858</v>
      </c>
      <c r="J155" s="30"/>
      <c r="K155" s="30"/>
      <c r="L155" s="30"/>
      <c r="M155" s="30">
        <f t="shared" si="9"/>
        <v>0.47660543188966853</v>
      </c>
      <c r="N155" s="31">
        <f t="shared" si="10"/>
        <v>0.5719265182676022</v>
      </c>
    </row>
    <row r="156" spans="1:14" ht="15.75">
      <c r="A156" s="5">
        <f t="shared" si="11"/>
        <v>144</v>
      </c>
      <c r="B156" s="29" t="s">
        <v>110</v>
      </c>
      <c r="C156" s="30"/>
      <c r="D156" s="30">
        <v>0.16474</v>
      </c>
      <c r="E156" s="30"/>
      <c r="F156" s="30"/>
      <c r="G156" s="30"/>
      <c r="H156" s="30"/>
      <c r="I156" s="30">
        <v>0.3660562208915502</v>
      </c>
      <c r="J156" s="30"/>
      <c r="K156" s="30"/>
      <c r="L156" s="30">
        <v>0.02222222222222222</v>
      </c>
      <c r="M156" s="30">
        <f t="shared" si="9"/>
        <v>0.5530184431137725</v>
      </c>
      <c r="N156" s="31">
        <f t="shared" si="10"/>
        <v>0.663622131736527</v>
      </c>
    </row>
    <row r="157" spans="1:14" ht="15.75">
      <c r="A157" s="5">
        <f t="shared" si="11"/>
        <v>145</v>
      </c>
      <c r="B157" s="29" t="s">
        <v>111</v>
      </c>
      <c r="C157" s="30">
        <v>0.7669</v>
      </c>
      <c r="D157" s="30">
        <v>0.1134</v>
      </c>
      <c r="E157" s="30"/>
      <c r="F157" s="30"/>
      <c r="G157" s="30">
        <v>0.25593</v>
      </c>
      <c r="H157" s="30">
        <v>0.036533135641518846</v>
      </c>
      <c r="I157" s="30">
        <v>0.21984300420317732</v>
      </c>
      <c r="J157" s="30">
        <v>0.0040033989388340505</v>
      </c>
      <c r="K157" s="30">
        <v>0.08324</v>
      </c>
      <c r="L157" s="30">
        <v>0.07138</v>
      </c>
      <c r="M157" s="30">
        <f t="shared" si="9"/>
        <v>1.5512295387835302</v>
      </c>
      <c r="N157" s="31">
        <f t="shared" si="10"/>
        <v>1.8614754465402363</v>
      </c>
    </row>
    <row r="158" spans="1:14" ht="15.75">
      <c r="A158" s="5">
        <f t="shared" si="11"/>
        <v>146</v>
      </c>
      <c r="B158" s="29" t="s">
        <v>112</v>
      </c>
      <c r="C158" s="30"/>
      <c r="D158" s="30">
        <v>0.0929</v>
      </c>
      <c r="E158" s="30"/>
      <c r="F158" s="30"/>
      <c r="G158" s="30">
        <v>0.25591</v>
      </c>
      <c r="H158" s="30"/>
      <c r="I158" s="30">
        <v>0.4901308877604622</v>
      </c>
      <c r="J158" s="30"/>
      <c r="K158" s="30"/>
      <c r="L158" s="30">
        <v>0.029241814043074767</v>
      </c>
      <c r="M158" s="30">
        <f t="shared" si="9"/>
        <v>0.8681827018035371</v>
      </c>
      <c r="N158" s="31">
        <f t="shared" si="10"/>
        <v>1.0418192421642445</v>
      </c>
    </row>
    <row r="159" spans="1:14" ht="15.75">
      <c r="A159" s="5">
        <f t="shared" si="11"/>
        <v>147</v>
      </c>
      <c r="B159" s="29" t="s">
        <v>113</v>
      </c>
      <c r="C159" s="30"/>
      <c r="D159" s="30">
        <v>0.16546</v>
      </c>
      <c r="E159" s="30"/>
      <c r="F159" s="30"/>
      <c r="G159" s="30">
        <v>0.25593</v>
      </c>
      <c r="H159" s="30"/>
      <c r="I159" s="30">
        <v>0.2839638638755701</v>
      </c>
      <c r="J159" s="30"/>
      <c r="K159" s="30"/>
      <c r="L159" s="30">
        <v>0.026039839395002533</v>
      </c>
      <c r="M159" s="30">
        <f t="shared" si="9"/>
        <v>0.7313937032705726</v>
      </c>
      <c r="N159" s="31">
        <f t="shared" si="10"/>
        <v>0.8776724439246871</v>
      </c>
    </row>
    <row r="160" spans="1:14" ht="15.75">
      <c r="A160" s="5">
        <f t="shared" si="11"/>
        <v>148</v>
      </c>
      <c r="B160" s="29" t="s">
        <v>114</v>
      </c>
      <c r="C160" s="30">
        <v>0.19253</v>
      </c>
      <c r="D160" s="30">
        <v>0.12842</v>
      </c>
      <c r="E160" s="30"/>
      <c r="F160" s="30"/>
      <c r="G160" s="30">
        <v>0.25592</v>
      </c>
      <c r="H160" s="30">
        <v>0.013185317979256506</v>
      </c>
      <c r="I160" s="30">
        <v>0.48307284565586256</v>
      </c>
      <c r="J160" s="30">
        <v>0.0010050686853821456</v>
      </c>
      <c r="K160" s="30">
        <v>0.08327</v>
      </c>
      <c r="L160" s="30">
        <v>0.06317</v>
      </c>
      <c r="M160" s="30">
        <f t="shared" si="9"/>
        <v>1.2205732323205012</v>
      </c>
      <c r="N160" s="31">
        <f t="shared" si="10"/>
        <v>1.4646878787846014</v>
      </c>
    </row>
    <row r="161" spans="1:14" ht="15.75">
      <c r="A161" s="5">
        <f t="shared" si="11"/>
        <v>149</v>
      </c>
      <c r="B161" s="29" t="s">
        <v>115</v>
      </c>
      <c r="C161" s="30">
        <v>0.6101</v>
      </c>
      <c r="D161" s="30">
        <v>0.10948</v>
      </c>
      <c r="E161" s="30"/>
      <c r="F161" s="30"/>
      <c r="G161" s="30">
        <v>0.25597</v>
      </c>
      <c r="H161" s="30"/>
      <c r="I161" s="30">
        <v>0.4215302711402749</v>
      </c>
      <c r="J161" s="30">
        <v>0.00318490369159425</v>
      </c>
      <c r="K161" s="30"/>
      <c r="L161" s="30">
        <v>0.027567991415954767</v>
      </c>
      <c r="M161" s="30">
        <f t="shared" si="9"/>
        <v>1.4278331662478239</v>
      </c>
      <c r="N161" s="31">
        <f t="shared" si="10"/>
        <v>1.7133997994973886</v>
      </c>
    </row>
    <row r="162" spans="1:14" ht="15.75">
      <c r="A162" s="5">
        <f t="shared" si="11"/>
        <v>150</v>
      </c>
      <c r="B162" s="29" t="s">
        <v>116</v>
      </c>
      <c r="C162" s="30">
        <v>0.61254</v>
      </c>
      <c r="D162" s="30">
        <v>0.14579</v>
      </c>
      <c r="E162" s="30"/>
      <c r="F162" s="30"/>
      <c r="G162" s="30">
        <v>0.25595</v>
      </c>
      <c r="H162" s="30"/>
      <c r="I162" s="30">
        <v>0.35502318392581145</v>
      </c>
      <c r="J162" s="30">
        <v>0.0031975981958121953</v>
      </c>
      <c r="K162" s="30"/>
      <c r="L162" s="30">
        <v>0.022943499914133608</v>
      </c>
      <c r="M162" s="30">
        <f t="shared" si="9"/>
        <v>1.395444282035757</v>
      </c>
      <c r="N162" s="31">
        <f t="shared" si="10"/>
        <v>1.6745331384429085</v>
      </c>
    </row>
    <row r="163" spans="1:14" ht="15.75">
      <c r="A163" s="5">
        <f t="shared" si="11"/>
        <v>151</v>
      </c>
      <c r="B163" s="29" t="s">
        <v>117</v>
      </c>
      <c r="C163" s="30">
        <v>0.80045</v>
      </c>
      <c r="D163" s="30">
        <v>0.08709</v>
      </c>
      <c r="E163" s="30"/>
      <c r="F163" s="30"/>
      <c r="G163" s="30">
        <v>0.25587</v>
      </c>
      <c r="H163" s="30"/>
      <c r="I163" s="30">
        <v>0.2148134099493173</v>
      </c>
      <c r="J163" s="30">
        <v>0.0041785513553533275</v>
      </c>
      <c r="K163" s="30"/>
      <c r="L163" s="30">
        <v>0.017970322066909857</v>
      </c>
      <c r="M163" s="30">
        <f t="shared" si="9"/>
        <v>1.3803722833715806</v>
      </c>
      <c r="N163" s="31">
        <f t="shared" si="10"/>
        <v>1.6564467400458966</v>
      </c>
    </row>
    <row r="164" spans="1:14" ht="15.75">
      <c r="A164" s="5">
        <f t="shared" si="11"/>
        <v>152</v>
      </c>
      <c r="B164" s="29" t="s">
        <v>118</v>
      </c>
      <c r="C164" s="30">
        <v>0.15421</v>
      </c>
      <c r="D164" s="30">
        <v>0.12251</v>
      </c>
      <c r="E164" s="30"/>
      <c r="F164" s="30"/>
      <c r="G164" s="30"/>
      <c r="H164" s="30"/>
      <c r="I164" s="30">
        <v>0.21925920498747808</v>
      </c>
      <c r="J164" s="30">
        <v>0.0008050311914693641</v>
      </c>
      <c r="K164" s="30"/>
      <c r="L164" s="30">
        <v>0.036743674367436745</v>
      </c>
      <c r="M164" s="30">
        <f t="shared" si="9"/>
        <v>0.5335279105463842</v>
      </c>
      <c r="N164" s="31">
        <f t="shared" si="10"/>
        <v>0.640233492655661</v>
      </c>
    </row>
    <row r="165" spans="1:14" ht="15.75">
      <c r="A165" s="5">
        <f t="shared" si="11"/>
        <v>153</v>
      </c>
      <c r="B165" s="29" t="s">
        <v>119</v>
      </c>
      <c r="C165" s="30">
        <v>0.47758</v>
      </c>
      <c r="D165" s="30">
        <v>0.26266</v>
      </c>
      <c r="E165" s="30"/>
      <c r="F165" s="30"/>
      <c r="G165" s="30"/>
      <c r="H165" s="30"/>
      <c r="I165" s="30">
        <v>0.22891914191419144</v>
      </c>
      <c r="J165" s="30">
        <v>0.0024930726683672533</v>
      </c>
      <c r="K165" s="30"/>
      <c r="L165" s="30"/>
      <c r="M165" s="30">
        <f t="shared" si="9"/>
        <v>0.9716522145825587</v>
      </c>
      <c r="N165" s="31">
        <f t="shared" si="10"/>
        <v>1.1659826574990704</v>
      </c>
    </row>
    <row r="166" spans="1:14" ht="15.75">
      <c r="A166" s="5">
        <f t="shared" si="11"/>
        <v>154</v>
      </c>
      <c r="B166" s="29" t="s">
        <v>120</v>
      </c>
      <c r="C166" s="30">
        <v>0.34194</v>
      </c>
      <c r="D166" s="30">
        <v>0.10309</v>
      </c>
      <c r="E166" s="30"/>
      <c r="F166" s="30"/>
      <c r="G166" s="30">
        <v>0.25592</v>
      </c>
      <c r="H166" s="30"/>
      <c r="I166" s="30">
        <v>0.3423023679417122</v>
      </c>
      <c r="J166" s="30">
        <v>0.0017850267754016312</v>
      </c>
      <c r="K166" s="30"/>
      <c r="L166" s="30">
        <v>0.020279295689131754</v>
      </c>
      <c r="M166" s="30">
        <f t="shared" si="9"/>
        <v>1.0653166904062454</v>
      </c>
      <c r="N166" s="31">
        <f t="shared" si="10"/>
        <v>1.2783800284874944</v>
      </c>
    </row>
    <row r="167" spans="1:14" ht="15.75">
      <c r="A167" s="5">
        <f t="shared" si="11"/>
        <v>155</v>
      </c>
      <c r="B167" s="29" t="s">
        <v>121</v>
      </c>
      <c r="C167" s="30">
        <v>0.33003</v>
      </c>
      <c r="D167" s="30">
        <v>0.10002</v>
      </c>
      <c r="E167" s="30"/>
      <c r="F167" s="30"/>
      <c r="G167" s="30">
        <v>0.25592</v>
      </c>
      <c r="H167" s="30">
        <v>0.01033268758596284</v>
      </c>
      <c r="I167" s="30">
        <v>0.5123248166186917</v>
      </c>
      <c r="J167" s="30">
        <v>0.0017228237685771555</v>
      </c>
      <c r="K167" s="30">
        <v>0.08326</v>
      </c>
      <c r="L167" s="30">
        <v>0.06946</v>
      </c>
      <c r="M167" s="30">
        <f t="shared" si="9"/>
        <v>1.3630703279732315</v>
      </c>
      <c r="N167" s="31">
        <f t="shared" si="10"/>
        <v>1.6356843935678778</v>
      </c>
    </row>
    <row r="168" spans="1:14" ht="15.75">
      <c r="A168" s="5">
        <f t="shared" si="11"/>
        <v>156</v>
      </c>
      <c r="B168" s="29" t="s">
        <v>122</v>
      </c>
      <c r="C168" s="30">
        <v>0.41952</v>
      </c>
      <c r="D168" s="30">
        <v>0.16015</v>
      </c>
      <c r="E168" s="30"/>
      <c r="F168" s="30"/>
      <c r="G168" s="30">
        <v>0.25591</v>
      </c>
      <c r="H168" s="30">
        <v>0.03868166567988948</v>
      </c>
      <c r="I168" s="30">
        <v>0.137214983805245</v>
      </c>
      <c r="J168" s="30">
        <v>0.002190019528800925</v>
      </c>
      <c r="K168" s="30">
        <v>0.08324</v>
      </c>
      <c r="L168" s="30">
        <v>0.09306</v>
      </c>
      <c r="M168" s="30">
        <f t="shared" si="9"/>
        <v>1.1899666690139354</v>
      </c>
      <c r="N168" s="31">
        <f t="shared" si="10"/>
        <v>1.4279600028167225</v>
      </c>
    </row>
    <row r="169" spans="1:14" ht="15.75">
      <c r="A169" s="5">
        <f t="shared" si="11"/>
        <v>157</v>
      </c>
      <c r="B169" s="29" t="s">
        <v>123</v>
      </c>
      <c r="C169" s="30">
        <v>0.31086</v>
      </c>
      <c r="D169" s="30">
        <v>0.09695</v>
      </c>
      <c r="E169" s="30"/>
      <c r="F169" s="30"/>
      <c r="G169" s="30">
        <v>0.2559</v>
      </c>
      <c r="H169" s="30">
        <v>0.01902608377872185</v>
      </c>
      <c r="I169" s="30">
        <v>0.2156059069937417</v>
      </c>
      <c r="J169" s="30">
        <v>0.0016227794122681335</v>
      </c>
      <c r="K169" s="30"/>
      <c r="L169" s="30">
        <v>0.03051</v>
      </c>
      <c r="M169" s="30">
        <f>C169+D169+E169+F169+G169+H169+I169+J169+K169+L169</f>
        <v>0.9304747701847318</v>
      </c>
      <c r="N169" s="31">
        <f>M169*20%+M169</f>
        <v>1.116569724221678</v>
      </c>
    </row>
    <row r="170" spans="1:14" ht="15.75">
      <c r="A170" s="5">
        <f t="shared" si="11"/>
        <v>158</v>
      </c>
      <c r="B170" s="29" t="s">
        <v>124</v>
      </c>
      <c r="C170" s="30">
        <v>0.27017</v>
      </c>
      <c r="D170" s="30">
        <v>0.14043</v>
      </c>
      <c r="E170" s="30"/>
      <c r="F170" s="30"/>
      <c r="G170" s="30">
        <v>0.25596</v>
      </c>
      <c r="H170" s="30"/>
      <c r="I170" s="30">
        <v>0.31115809115451804</v>
      </c>
      <c r="J170" s="30">
        <v>0.0014103646225965424</v>
      </c>
      <c r="K170" s="30"/>
      <c r="L170" s="30">
        <v>0.039780848022868034</v>
      </c>
      <c r="M170" s="30">
        <f>C170+D170+E170+F170+G170+H170+I170+J170+K170+L170</f>
        <v>1.0189093037999826</v>
      </c>
      <c r="N170" s="31">
        <f>M170*20%+M170</f>
        <v>1.2226911645599792</v>
      </c>
    </row>
    <row r="171" spans="1:14" ht="15.75">
      <c r="A171" s="5">
        <f t="shared" si="11"/>
        <v>159</v>
      </c>
      <c r="B171" s="29" t="s">
        <v>125</v>
      </c>
      <c r="C171" s="30">
        <v>0.52663</v>
      </c>
      <c r="D171" s="30">
        <v>0.38323</v>
      </c>
      <c r="E171" s="30"/>
      <c r="F171" s="30"/>
      <c r="G171" s="30">
        <v>0.25592</v>
      </c>
      <c r="H171" s="30">
        <v>0.03223185265438787</v>
      </c>
      <c r="I171" s="30">
        <v>0.28865871691688594</v>
      </c>
      <c r="J171" s="30">
        <v>0.0027491304839778446</v>
      </c>
      <c r="K171" s="30"/>
      <c r="L171" s="30">
        <v>0.03446</v>
      </c>
      <c r="M171" s="30">
        <f aca="true" t="shared" si="12" ref="M171:M179">C171+D171+E171+F171+G171+H171+I171+J171+K171+L171</f>
        <v>1.5238797000552515</v>
      </c>
      <c r="N171" s="31">
        <f aca="true" t="shared" si="13" ref="N171:N179">M171*20%+M171</f>
        <v>1.8286556400663019</v>
      </c>
    </row>
    <row r="172" spans="1:14" ht="15.75">
      <c r="A172" s="5">
        <f t="shared" si="11"/>
        <v>160</v>
      </c>
      <c r="B172" s="29" t="s">
        <v>126</v>
      </c>
      <c r="C172" s="30">
        <v>0.94482</v>
      </c>
      <c r="D172" s="30">
        <v>0.221</v>
      </c>
      <c r="E172" s="30"/>
      <c r="F172" s="30"/>
      <c r="G172" s="30">
        <v>0.25588</v>
      </c>
      <c r="H172" s="30"/>
      <c r="I172" s="30">
        <v>0.2194967025338424</v>
      </c>
      <c r="J172" s="30">
        <v>0.0049322129974261305</v>
      </c>
      <c r="K172" s="30"/>
      <c r="L172" s="30"/>
      <c r="M172" s="30">
        <f t="shared" si="12"/>
        <v>1.6461289155312684</v>
      </c>
      <c r="N172" s="31">
        <f t="shared" si="13"/>
        <v>1.975354698637522</v>
      </c>
    </row>
    <row r="173" spans="1:14" ht="15.75">
      <c r="A173" s="5">
        <f t="shared" si="11"/>
        <v>161</v>
      </c>
      <c r="B173" s="29" t="s">
        <v>127</v>
      </c>
      <c r="C173" s="30"/>
      <c r="D173" s="30"/>
      <c r="E173" s="30"/>
      <c r="F173" s="30"/>
      <c r="G173" s="30"/>
      <c r="H173" s="30"/>
      <c r="I173" s="30">
        <v>0.22018898488120953</v>
      </c>
      <c r="J173" s="30"/>
      <c r="K173" s="30"/>
      <c r="L173" s="30"/>
      <c r="M173" s="30">
        <f t="shared" si="12"/>
        <v>0.22018898488120953</v>
      </c>
      <c r="N173" s="31">
        <f t="shared" si="13"/>
        <v>0.2642267818574514</v>
      </c>
    </row>
    <row r="174" spans="1:14" ht="15.75">
      <c r="A174" s="5">
        <f t="shared" si="11"/>
        <v>162</v>
      </c>
      <c r="B174" s="29" t="s">
        <v>128</v>
      </c>
      <c r="C174" s="30"/>
      <c r="D174" s="30"/>
      <c r="E174" s="30"/>
      <c r="F174" s="30"/>
      <c r="G174" s="30"/>
      <c r="H174" s="30"/>
      <c r="I174" s="30">
        <v>0.21906627048442284</v>
      </c>
      <c r="J174" s="30"/>
      <c r="K174" s="30"/>
      <c r="L174" s="30"/>
      <c r="M174" s="30">
        <f t="shared" si="12"/>
        <v>0.21906627048442284</v>
      </c>
      <c r="N174" s="31">
        <f t="shared" si="13"/>
        <v>0.2628795245813074</v>
      </c>
    </row>
    <row r="175" spans="1:14" ht="15.75">
      <c r="A175" s="5">
        <f t="shared" si="11"/>
        <v>163</v>
      </c>
      <c r="B175" s="29" t="s">
        <v>129</v>
      </c>
      <c r="C175" s="30"/>
      <c r="D175" s="30"/>
      <c r="E175" s="30"/>
      <c r="F175" s="30"/>
      <c r="G175" s="30"/>
      <c r="H175" s="30"/>
      <c r="I175" s="30">
        <v>0.21884309623430964</v>
      </c>
      <c r="J175" s="30"/>
      <c r="K175" s="30"/>
      <c r="L175" s="30"/>
      <c r="M175" s="30">
        <f t="shared" si="12"/>
        <v>0.21884309623430964</v>
      </c>
      <c r="N175" s="31">
        <f t="shared" si="13"/>
        <v>0.26261171548117157</v>
      </c>
    </row>
    <row r="176" spans="1:14" ht="15.75">
      <c r="A176" s="5">
        <f t="shared" si="11"/>
        <v>164</v>
      </c>
      <c r="B176" s="29" t="s">
        <v>130</v>
      </c>
      <c r="C176" s="30"/>
      <c r="D176" s="30"/>
      <c r="E176" s="30"/>
      <c r="F176" s="30"/>
      <c r="G176" s="30"/>
      <c r="H176" s="30"/>
      <c r="I176" s="30">
        <v>0.21946189645142528</v>
      </c>
      <c r="J176" s="30"/>
      <c r="K176" s="30"/>
      <c r="L176" s="30"/>
      <c r="M176" s="30">
        <f t="shared" si="12"/>
        <v>0.21946189645142528</v>
      </c>
      <c r="N176" s="31">
        <f t="shared" si="13"/>
        <v>0.26335427574171033</v>
      </c>
    </row>
    <row r="177" spans="1:14" ht="15.75">
      <c r="A177" s="5">
        <f t="shared" si="11"/>
        <v>165</v>
      </c>
      <c r="B177" s="29" t="s">
        <v>131</v>
      </c>
      <c r="C177" s="30"/>
      <c r="D177" s="30">
        <v>0.22821</v>
      </c>
      <c r="E177" s="30"/>
      <c r="F177" s="30"/>
      <c r="G177" s="30"/>
      <c r="H177" s="30"/>
      <c r="I177" s="30">
        <v>0.737736559139785</v>
      </c>
      <c r="J177" s="30"/>
      <c r="K177" s="30"/>
      <c r="L177" s="30">
        <v>0.0239426523297491</v>
      </c>
      <c r="M177" s="30">
        <f t="shared" si="12"/>
        <v>0.9898892114695341</v>
      </c>
      <c r="N177" s="31">
        <f t="shared" si="13"/>
        <v>1.187867053763441</v>
      </c>
    </row>
    <row r="178" spans="1:14" ht="15.75">
      <c r="A178" s="5">
        <f t="shared" si="11"/>
        <v>166</v>
      </c>
      <c r="B178" s="29" t="s">
        <v>132</v>
      </c>
      <c r="C178" s="30"/>
      <c r="D178" s="30">
        <v>0.16962</v>
      </c>
      <c r="E178" s="30"/>
      <c r="F178" s="30"/>
      <c r="G178" s="30"/>
      <c r="H178" s="30"/>
      <c r="I178" s="30">
        <v>0.21964114450127883</v>
      </c>
      <c r="J178" s="30"/>
      <c r="K178" s="30"/>
      <c r="L178" s="30"/>
      <c r="M178" s="30">
        <f t="shared" si="12"/>
        <v>0.3892611445012788</v>
      </c>
      <c r="N178" s="31">
        <f t="shared" si="13"/>
        <v>0.4671133734015346</v>
      </c>
    </row>
    <row r="179" spans="1:14" ht="15.75">
      <c r="A179" s="5">
        <f t="shared" si="11"/>
        <v>167</v>
      </c>
      <c r="B179" s="29" t="s">
        <v>133</v>
      </c>
      <c r="C179" s="30"/>
      <c r="D179" s="30">
        <v>0.1255</v>
      </c>
      <c r="E179" s="30"/>
      <c r="F179" s="30"/>
      <c r="G179" s="30"/>
      <c r="H179" s="30"/>
      <c r="I179" s="30">
        <v>0.43147871262037507</v>
      </c>
      <c r="J179" s="30"/>
      <c r="K179" s="30"/>
      <c r="L179" s="30"/>
      <c r="M179" s="30">
        <f t="shared" si="12"/>
        <v>0.5569787126203751</v>
      </c>
      <c r="N179" s="31">
        <f t="shared" si="13"/>
        <v>0.6683744551444502</v>
      </c>
    </row>
    <row r="180" spans="1:14" ht="15.75">
      <c r="A180" s="5">
        <f t="shared" si="11"/>
        <v>168</v>
      </c>
      <c r="B180" s="29" t="s">
        <v>134</v>
      </c>
      <c r="C180" s="30"/>
      <c r="D180" s="30">
        <v>0.17673</v>
      </c>
      <c r="E180" s="30"/>
      <c r="F180" s="30"/>
      <c r="G180" s="30"/>
      <c r="H180" s="30"/>
      <c r="I180" s="30">
        <v>0.21776792405695733</v>
      </c>
      <c r="J180" s="30"/>
      <c r="K180" s="30"/>
      <c r="L180" s="30"/>
      <c r="M180" s="30">
        <f aca="true" t="shared" si="14" ref="M180:M189">C180+D180+E180+F180+G180+H180+I180+J180+K180+L180</f>
        <v>0.3944979240569573</v>
      </c>
      <c r="N180" s="31">
        <f aca="true" t="shared" si="15" ref="N180:N189">M180*20%+M180</f>
        <v>0.4733975088683488</v>
      </c>
    </row>
    <row r="181" spans="1:14" ht="15.75">
      <c r="A181" s="5">
        <f t="shared" si="11"/>
        <v>169</v>
      </c>
      <c r="B181" s="29" t="s">
        <v>135</v>
      </c>
      <c r="C181" s="30"/>
      <c r="D181" s="30">
        <v>0.16661</v>
      </c>
      <c r="E181" s="30"/>
      <c r="F181" s="30"/>
      <c r="G181" s="30"/>
      <c r="H181" s="30"/>
      <c r="I181" s="30">
        <v>0.21991992463495053</v>
      </c>
      <c r="J181" s="30"/>
      <c r="K181" s="30"/>
      <c r="L181" s="30"/>
      <c r="M181" s="30">
        <f t="shared" si="14"/>
        <v>0.3865299246349505</v>
      </c>
      <c r="N181" s="31">
        <f t="shared" si="15"/>
        <v>0.4638359095619406</v>
      </c>
    </row>
    <row r="182" spans="1:14" ht="15.75">
      <c r="A182" s="5">
        <f t="shared" si="11"/>
        <v>170</v>
      </c>
      <c r="B182" s="29" t="s">
        <v>136</v>
      </c>
      <c r="C182" s="30"/>
      <c r="D182" s="30">
        <v>0.27828</v>
      </c>
      <c r="E182" s="30"/>
      <c r="F182" s="30"/>
      <c r="G182" s="30"/>
      <c r="H182" s="30"/>
      <c r="I182" s="30">
        <v>0.21968963889544488</v>
      </c>
      <c r="J182" s="30"/>
      <c r="K182" s="30"/>
      <c r="L182" s="30"/>
      <c r="M182" s="30">
        <f t="shared" si="14"/>
        <v>0.4979696388954449</v>
      </c>
      <c r="N182" s="31">
        <f t="shared" si="15"/>
        <v>0.5975635666745338</v>
      </c>
    </row>
    <row r="183" spans="1:14" ht="15.75">
      <c r="A183" s="5">
        <f t="shared" si="11"/>
        <v>171</v>
      </c>
      <c r="B183" s="29" t="s">
        <v>137</v>
      </c>
      <c r="C183" s="30"/>
      <c r="D183" s="30">
        <v>0.27157</v>
      </c>
      <c r="E183" s="30"/>
      <c r="F183" s="30"/>
      <c r="G183" s="30"/>
      <c r="H183" s="30"/>
      <c r="I183" s="30">
        <v>0.2183637236084453</v>
      </c>
      <c r="J183" s="30"/>
      <c r="K183" s="30"/>
      <c r="L183" s="30"/>
      <c r="M183" s="30">
        <f t="shared" si="14"/>
        <v>0.4899337236084453</v>
      </c>
      <c r="N183" s="31">
        <f t="shared" si="15"/>
        <v>0.5879204683301343</v>
      </c>
    </row>
    <row r="184" spans="1:14" ht="15.75">
      <c r="A184" s="5">
        <f t="shared" si="11"/>
        <v>172</v>
      </c>
      <c r="B184" s="29" t="s">
        <v>138</v>
      </c>
      <c r="C184" s="30"/>
      <c r="D184" s="30"/>
      <c r="E184" s="30"/>
      <c r="F184" s="30"/>
      <c r="G184" s="30"/>
      <c r="H184" s="30"/>
      <c r="I184" s="30">
        <v>0.2185747405608302</v>
      </c>
      <c r="J184" s="30"/>
      <c r="K184" s="30"/>
      <c r="L184" s="30"/>
      <c r="M184" s="30">
        <f t="shared" si="14"/>
        <v>0.2185747405608302</v>
      </c>
      <c r="N184" s="31">
        <f t="shared" si="15"/>
        <v>0.26228968867299624</v>
      </c>
    </row>
    <row r="185" spans="1:14" ht="15.75">
      <c r="A185" s="5">
        <f t="shared" si="11"/>
        <v>173</v>
      </c>
      <c r="B185" s="29" t="s">
        <v>139</v>
      </c>
      <c r="C185" s="30"/>
      <c r="D185" s="30"/>
      <c r="E185" s="30"/>
      <c r="F185" s="30"/>
      <c r="G185" s="30"/>
      <c r="H185" s="30"/>
      <c r="I185" s="30">
        <v>0.2194565601791819</v>
      </c>
      <c r="J185" s="30"/>
      <c r="K185" s="30"/>
      <c r="L185" s="30"/>
      <c r="M185" s="30">
        <f t="shared" si="14"/>
        <v>0.2194565601791819</v>
      </c>
      <c r="N185" s="31">
        <f t="shared" si="15"/>
        <v>0.26334787221501826</v>
      </c>
    </row>
    <row r="186" spans="1:14" ht="15.75">
      <c r="A186" s="5">
        <f t="shared" si="11"/>
        <v>174</v>
      </c>
      <c r="B186" s="29" t="s">
        <v>140</v>
      </c>
      <c r="C186" s="30">
        <v>0.6604</v>
      </c>
      <c r="D186" s="30">
        <v>0.13559</v>
      </c>
      <c r="E186" s="30"/>
      <c r="F186" s="30"/>
      <c r="G186" s="30">
        <v>0.25592</v>
      </c>
      <c r="H186" s="30">
        <v>0.018865078663023466</v>
      </c>
      <c r="I186" s="30">
        <v>0.42995774796380387</v>
      </c>
      <c r="J186" s="30">
        <v>0.003447455991783263</v>
      </c>
      <c r="K186" s="30">
        <v>0.08327</v>
      </c>
      <c r="L186" s="30">
        <v>0.022979693735133967</v>
      </c>
      <c r="M186" s="30">
        <f t="shared" si="14"/>
        <v>1.6104299763537444</v>
      </c>
      <c r="N186" s="31">
        <f t="shared" si="15"/>
        <v>1.9325159716244933</v>
      </c>
    </row>
    <row r="187" spans="1:14" ht="15.75">
      <c r="A187" s="5">
        <f t="shared" si="11"/>
        <v>175</v>
      </c>
      <c r="B187" s="29" t="s">
        <v>257</v>
      </c>
      <c r="C187" s="30">
        <v>1.2096</v>
      </c>
      <c r="D187" s="30">
        <v>0.16848</v>
      </c>
      <c r="E187" s="30"/>
      <c r="F187" s="30"/>
      <c r="G187" s="30">
        <v>0.25594</v>
      </c>
      <c r="H187" s="30">
        <v>0.019177092594944746</v>
      </c>
      <c r="I187" s="30">
        <v>0.1263924171218087</v>
      </c>
      <c r="J187" s="30">
        <v>0.006314435858732726</v>
      </c>
      <c r="K187" s="30">
        <v>0.08326</v>
      </c>
      <c r="L187" s="30"/>
      <c r="M187" s="30">
        <f t="shared" si="14"/>
        <v>1.8691639455754863</v>
      </c>
      <c r="N187" s="31">
        <f t="shared" si="15"/>
        <v>2.2429967346905837</v>
      </c>
    </row>
    <row r="188" spans="1:14" ht="15.75">
      <c r="A188" s="5">
        <f t="shared" si="11"/>
        <v>176</v>
      </c>
      <c r="B188" s="29" t="s">
        <v>141</v>
      </c>
      <c r="C188" s="30">
        <v>0.30824</v>
      </c>
      <c r="D188" s="30">
        <v>0.1243</v>
      </c>
      <c r="E188" s="30"/>
      <c r="F188" s="30"/>
      <c r="G188" s="30">
        <v>0.25592</v>
      </c>
      <c r="H188" s="30">
        <v>0.019952932833881866</v>
      </c>
      <c r="I188" s="30">
        <v>0.4788698383278481</v>
      </c>
      <c r="J188" s="30">
        <v>0.0016091098048438511</v>
      </c>
      <c r="K188" s="30">
        <v>0.08326</v>
      </c>
      <c r="L188" s="30">
        <v>0.0687</v>
      </c>
      <c r="M188" s="30">
        <f t="shared" si="14"/>
        <v>1.340851880966574</v>
      </c>
      <c r="N188" s="31">
        <f t="shared" si="15"/>
        <v>1.6090222571598887</v>
      </c>
    </row>
    <row r="189" spans="1:14" ht="15.75">
      <c r="A189" s="5">
        <f t="shared" si="11"/>
        <v>177</v>
      </c>
      <c r="B189" s="29" t="s">
        <v>142</v>
      </c>
      <c r="C189" s="30">
        <v>0.63762</v>
      </c>
      <c r="D189" s="30">
        <v>0.12272</v>
      </c>
      <c r="E189" s="30"/>
      <c r="F189" s="30"/>
      <c r="G189" s="30">
        <v>0.25593</v>
      </c>
      <c r="H189" s="30"/>
      <c r="I189" s="30">
        <v>0.170434882916138</v>
      </c>
      <c r="J189" s="30">
        <v>0.0033285220699466335</v>
      </c>
      <c r="K189" s="30"/>
      <c r="L189" s="30"/>
      <c r="M189" s="30">
        <f t="shared" si="14"/>
        <v>1.1900334049860846</v>
      </c>
      <c r="N189" s="31">
        <f t="shared" si="15"/>
        <v>1.4280400859833016</v>
      </c>
    </row>
    <row r="190" spans="1:14" ht="15.75">
      <c r="A190" s="5">
        <f t="shared" si="11"/>
        <v>178</v>
      </c>
      <c r="B190" s="29" t="s">
        <v>143</v>
      </c>
      <c r="C190" s="30">
        <v>0.24818</v>
      </c>
      <c r="D190" s="30">
        <v>0.13283</v>
      </c>
      <c r="E190" s="30"/>
      <c r="F190" s="30"/>
      <c r="G190" s="30">
        <v>0.25591</v>
      </c>
      <c r="H190" s="30">
        <v>0.017032028446142725</v>
      </c>
      <c r="I190" s="30">
        <v>0.07957139350655382</v>
      </c>
      <c r="J190" s="30">
        <v>0.001295572899472052</v>
      </c>
      <c r="K190" s="30">
        <v>0.08327</v>
      </c>
      <c r="L190" s="30">
        <v>0.024056399481798014</v>
      </c>
      <c r="M190" s="30">
        <f aca="true" t="shared" si="16" ref="M190:M197">C190+D190+E190+F190+G190+H190+I190+J190+K190+L190</f>
        <v>0.8421453943339666</v>
      </c>
      <c r="N190" s="31">
        <f aca="true" t="shared" si="17" ref="N190:N197">M190*20%+M190</f>
        <v>1.01057447320076</v>
      </c>
    </row>
    <row r="191" spans="1:14" ht="15.75">
      <c r="A191" s="5">
        <f t="shared" si="11"/>
        <v>179</v>
      </c>
      <c r="B191" s="29" t="s">
        <v>144</v>
      </c>
      <c r="C191" s="30">
        <v>0.13977</v>
      </c>
      <c r="D191" s="30">
        <v>0.10113</v>
      </c>
      <c r="E191" s="30"/>
      <c r="F191" s="30"/>
      <c r="G191" s="30">
        <v>0.25589</v>
      </c>
      <c r="H191" s="30">
        <v>0.014885100603981273</v>
      </c>
      <c r="I191" s="30">
        <v>0.1700136960794825</v>
      </c>
      <c r="J191" s="30">
        <v>0.0007296466796632057</v>
      </c>
      <c r="K191" s="30">
        <v>0.08327</v>
      </c>
      <c r="L191" s="30">
        <v>0.07162</v>
      </c>
      <c r="M191" s="30">
        <f t="shared" si="16"/>
        <v>0.8373084433631269</v>
      </c>
      <c r="N191" s="31">
        <f t="shared" si="17"/>
        <v>1.0047701320357523</v>
      </c>
    </row>
    <row r="192" spans="1:14" ht="15.75">
      <c r="A192" s="5">
        <f t="shared" si="11"/>
        <v>180</v>
      </c>
      <c r="B192" s="29" t="s">
        <v>145</v>
      </c>
      <c r="C192" s="30">
        <v>0.0993</v>
      </c>
      <c r="D192" s="30">
        <v>0.0239</v>
      </c>
      <c r="E192" s="30"/>
      <c r="F192" s="30"/>
      <c r="G192" s="30">
        <v>0.25588</v>
      </c>
      <c r="H192" s="30"/>
      <c r="I192" s="30">
        <v>0.12287776110790538</v>
      </c>
      <c r="J192" s="30">
        <v>0.0005183581792965211</v>
      </c>
      <c r="K192" s="30"/>
      <c r="L192" s="30"/>
      <c r="M192" s="30">
        <f t="shared" si="16"/>
        <v>0.5024761192872019</v>
      </c>
      <c r="N192" s="31">
        <f t="shared" si="17"/>
        <v>0.6029713431446423</v>
      </c>
    </row>
    <row r="193" spans="1:14" ht="15.75">
      <c r="A193" s="5">
        <f t="shared" si="11"/>
        <v>181</v>
      </c>
      <c r="B193" s="29" t="s">
        <v>146</v>
      </c>
      <c r="C193" s="30">
        <v>0.17925</v>
      </c>
      <c r="D193" s="30">
        <v>0.04913</v>
      </c>
      <c r="E193" s="30"/>
      <c r="F193" s="30"/>
      <c r="G193" s="30">
        <v>0.25597</v>
      </c>
      <c r="H193" s="30"/>
      <c r="I193" s="30">
        <v>0.29221180555555554</v>
      </c>
      <c r="J193" s="30">
        <v>0.000935744504917574</v>
      </c>
      <c r="K193" s="30"/>
      <c r="L193" s="30"/>
      <c r="M193" s="30">
        <f t="shared" si="16"/>
        <v>0.777497550060473</v>
      </c>
      <c r="N193" s="31">
        <f t="shared" si="17"/>
        <v>0.9329970600725677</v>
      </c>
    </row>
    <row r="194" spans="1:14" ht="15.75">
      <c r="A194" s="5">
        <f t="shared" si="11"/>
        <v>182</v>
      </c>
      <c r="B194" s="29" t="s">
        <v>147</v>
      </c>
      <c r="C194" s="30">
        <v>0.46093</v>
      </c>
      <c r="D194" s="30">
        <v>0.06316</v>
      </c>
      <c r="E194" s="30"/>
      <c r="F194" s="30"/>
      <c r="G194" s="30">
        <v>0.25589</v>
      </c>
      <c r="H194" s="30"/>
      <c r="I194" s="30">
        <v>0.4991651785714286</v>
      </c>
      <c r="J194" s="30">
        <v>0.002406200155502333</v>
      </c>
      <c r="K194" s="30"/>
      <c r="L194" s="30"/>
      <c r="M194" s="30">
        <f t="shared" si="16"/>
        <v>1.2815513787269308</v>
      </c>
      <c r="N194" s="31">
        <f t="shared" si="17"/>
        <v>1.537861654472317</v>
      </c>
    </row>
    <row r="195" spans="1:14" ht="15.75">
      <c r="A195" s="5">
        <f t="shared" si="11"/>
        <v>183</v>
      </c>
      <c r="B195" s="29" t="s">
        <v>148</v>
      </c>
      <c r="C195" s="30">
        <v>0.2001</v>
      </c>
      <c r="D195" s="30">
        <v>0.02742</v>
      </c>
      <c r="E195" s="30"/>
      <c r="F195" s="30"/>
      <c r="G195" s="30">
        <v>0.25589</v>
      </c>
      <c r="H195" s="30"/>
      <c r="I195" s="30">
        <v>0.32126356589147287</v>
      </c>
      <c r="J195" s="30">
        <v>0.0010445520054893848</v>
      </c>
      <c r="K195" s="30"/>
      <c r="L195" s="30"/>
      <c r="M195" s="30">
        <f t="shared" si="16"/>
        <v>0.8057181178969622</v>
      </c>
      <c r="N195" s="31">
        <f t="shared" si="17"/>
        <v>0.9668617414763547</v>
      </c>
    </row>
    <row r="196" spans="1:14" ht="15.75">
      <c r="A196" s="5">
        <f t="shared" si="11"/>
        <v>184</v>
      </c>
      <c r="B196" s="29" t="s">
        <v>149</v>
      </c>
      <c r="C196" s="30">
        <v>0.69316</v>
      </c>
      <c r="D196" s="30">
        <v>0.14506</v>
      </c>
      <c r="E196" s="30"/>
      <c r="F196" s="30"/>
      <c r="G196" s="30">
        <v>0.25594</v>
      </c>
      <c r="H196" s="30">
        <v>0.02475453486437011</v>
      </c>
      <c r="I196" s="30">
        <v>0.13547783372560204</v>
      </c>
      <c r="J196" s="30">
        <v>0.003618455581127276</v>
      </c>
      <c r="K196" s="30">
        <v>0.08327</v>
      </c>
      <c r="L196" s="30">
        <v>0.07146</v>
      </c>
      <c r="M196" s="30">
        <f t="shared" si="16"/>
        <v>1.4127408241710993</v>
      </c>
      <c r="N196" s="31">
        <f t="shared" si="17"/>
        <v>1.695288989005319</v>
      </c>
    </row>
    <row r="197" spans="1:14" ht="15.75">
      <c r="A197" s="5">
        <f t="shared" si="11"/>
        <v>185</v>
      </c>
      <c r="B197" s="29" t="s">
        <v>150</v>
      </c>
      <c r="C197" s="30"/>
      <c r="D197" s="30">
        <v>0.1468</v>
      </c>
      <c r="E197" s="30"/>
      <c r="F197" s="30"/>
      <c r="G197" s="30"/>
      <c r="H197" s="30"/>
      <c r="I197" s="30">
        <v>0.25</v>
      </c>
      <c r="J197" s="30"/>
      <c r="K197" s="30"/>
      <c r="L197" s="30"/>
      <c r="M197" s="30">
        <f t="shared" si="16"/>
        <v>0.39680000000000004</v>
      </c>
      <c r="N197" s="31">
        <f t="shared" si="17"/>
        <v>0.47616</v>
      </c>
    </row>
    <row r="198" spans="1:14" ht="15.75">
      <c r="A198" s="5">
        <f t="shared" si="11"/>
        <v>186</v>
      </c>
      <c r="B198" s="29" t="s">
        <v>151</v>
      </c>
      <c r="C198" s="30">
        <v>0.58259</v>
      </c>
      <c r="D198" s="30">
        <v>0.11054</v>
      </c>
      <c r="E198" s="30"/>
      <c r="F198" s="30"/>
      <c r="G198" s="30">
        <v>0.25592</v>
      </c>
      <c r="H198" s="30"/>
      <c r="I198" s="30">
        <v>0.13587422432875856</v>
      </c>
      <c r="J198" s="30">
        <v>0.003041248840170661</v>
      </c>
      <c r="K198" s="30"/>
      <c r="L198" s="30"/>
      <c r="M198" s="30">
        <f aca="true" t="shared" si="18" ref="M198:M209">C198+D198+E198+F198+G198+H198+I198+J198+K198+L198</f>
        <v>1.0879654731689292</v>
      </c>
      <c r="N198" s="31">
        <f aca="true" t="shared" si="19" ref="N198:N209">M198*20%+M198</f>
        <v>1.305558567802715</v>
      </c>
    </row>
    <row r="199" spans="1:14" ht="15.75">
      <c r="A199" s="5">
        <f t="shared" si="11"/>
        <v>187</v>
      </c>
      <c r="B199" s="29" t="s">
        <v>152</v>
      </c>
      <c r="C199" s="30">
        <v>0.20337</v>
      </c>
      <c r="D199" s="30">
        <v>0.11392</v>
      </c>
      <c r="E199" s="30"/>
      <c r="F199" s="30"/>
      <c r="G199" s="30">
        <v>0.25591</v>
      </c>
      <c r="H199" s="30"/>
      <c r="I199" s="30">
        <v>0.2105760897272496</v>
      </c>
      <c r="J199" s="30">
        <v>0.0010616654916405445</v>
      </c>
      <c r="K199" s="30"/>
      <c r="L199" s="30"/>
      <c r="M199" s="30">
        <f t="shared" si="18"/>
        <v>0.7848377552188901</v>
      </c>
      <c r="N199" s="31">
        <f t="shared" si="19"/>
        <v>0.9418053062626681</v>
      </c>
    </row>
    <row r="200" spans="1:14" ht="15.75">
      <c r="A200" s="5">
        <f t="shared" si="11"/>
        <v>188</v>
      </c>
      <c r="B200" s="29" t="s">
        <v>153</v>
      </c>
      <c r="C200" s="30">
        <v>0.23361</v>
      </c>
      <c r="D200" s="30">
        <v>0.05878</v>
      </c>
      <c r="E200" s="30"/>
      <c r="F200" s="30"/>
      <c r="G200" s="30">
        <v>0.25598</v>
      </c>
      <c r="H200" s="30"/>
      <c r="I200" s="30">
        <v>0.2038841063480909</v>
      </c>
      <c r="J200" s="30">
        <v>0.0012195226410476273</v>
      </c>
      <c r="K200" s="30"/>
      <c r="L200" s="30"/>
      <c r="M200" s="30">
        <f t="shared" si="18"/>
        <v>0.7534736289891386</v>
      </c>
      <c r="N200" s="31">
        <f t="shared" si="19"/>
        <v>0.9041683547869663</v>
      </c>
    </row>
    <row r="201" spans="1:14" ht="15.75">
      <c r="A201" s="5">
        <f t="shared" si="11"/>
        <v>189</v>
      </c>
      <c r="B201" s="29" t="s">
        <v>154</v>
      </c>
      <c r="C201" s="30">
        <v>0.21482</v>
      </c>
      <c r="D201" s="30">
        <v>0.07619</v>
      </c>
      <c r="E201" s="30"/>
      <c r="F201" s="30"/>
      <c r="G201" s="30">
        <v>0.2559</v>
      </c>
      <c r="H201" s="30"/>
      <c r="I201" s="30">
        <v>0.24775982767905227</v>
      </c>
      <c r="J201" s="30">
        <v>0.001121409187858335</v>
      </c>
      <c r="K201" s="30"/>
      <c r="L201" s="30"/>
      <c r="M201" s="30">
        <f t="shared" si="18"/>
        <v>0.7957912368669106</v>
      </c>
      <c r="N201" s="31">
        <f t="shared" si="19"/>
        <v>0.9549494842402927</v>
      </c>
    </row>
    <row r="202" spans="1:14" ht="15.75">
      <c r="A202" s="5">
        <f t="shared" si="11"/>
        <v>190</v>
      </c>
      <c r="B202" s="29" t="s">
        <v>155</v>
      </c>
      <c r="C202" s="30"/>
      <c r="D202" s="30">
        <v>0.3233</v>
      </c>
      <c r="E202" s="30"/>
      <c r="F202" s="30"/>
      <c r="G202" s="30"/>
      <c r="H202" s="30"/>
      <c r="I202" s="30">
        <v>0.5717511425010386</v>
      </c>
      <c r="J202" s="30"/>
      <c r="K202" s="30"/>
      <c r="L202" s="30"/>
      <c r="M202" s="30">
        <f t="shared" si="18"/>
        <v>0.8950511425010386</v>
      </c>
      <c r="N202" s="31">
        <f t="shared" si="19"/>
        <v>1.0740613710012463</v>
      </c>
    </row>
    <row r="203" spans="1:14" ht="15.75">
      <c r="A203" s="5">
        <f t="shared" si="11"/>
        <v>191</v>
      </c>
      <c r="B203" s="29" t="s">
        <v>156</v>
      </c>
      <c r="C203" s="30">
        <v>0.192</v>
      </c>
      <c r="D203" s="30">
        <v>0.15504</v>
      </c>
      <c r="E203" s="30"/>
      <c r="F203" s="30"/>
      <c r="G203" s="30">
        <v>0.2559</v>
      </c>
      <c r="H203" s="30"/>
      <c r="I203" s="30">
        <v>0.44814848338739377</v>
      </c>
      <c r="J203" s="30">
        <v>0.0010022877615891513</v>
      </c>
      <c r="K203" s="30"/>
      <c r="L203" s="30"/>
      <c r="M203" s="30">
        <f t="shared" si="18"/>
        <v>1.0520907711489829</v>
      </c>
      <c r="N203" s="31">
        <f t="shared" si="19"/>
        <v>1.2625089253787793</v>
      </c>
    </row>
    <row r="204" spans="1:14" ht="15.75">
      <c r="A204" s="5">
        <f t="shared" si="11"/>
        <v>192</v>
      </c>
      <c r="B204" s="29" t="s">
        <v>157</v>
      </c>
      <c r="C204" s="30">
        <v>0.11024</v>
      </c>
      <c r="D204" s="30">
        <v>0.17804</v>
      </c>
      <c r="E204" s="30"/>
      <c r="F204" s="30"/>
      <c r="G204" s="30">
        <v>0.25595</v>
      </c>
      <c r="H204" s="30"/>
      <c r="I204" s="30">
        <v>0.3510201947953894</v>
      </c>
      <c r="J204" s="30">
        <v>0.0005754817786503976</v>
      </c>
      <c r="K204" s="30"/>
      <c r="L204" s="30"/>
      <c r="M204" s="30">
        <f t="shared" si="18"/>
        <v>0.8958256765740398</v>
      </c>
      <c r="N204" s="31">
        <f t="shared" si="19"/>
        <v>1.0749908118888478</v>
      </c>
    </row>
    <row r="205" spans="1:14" ht="15.75">
      <c r="A205" s="5">
        <f t="shared" si="11"/>
        <v>193</v>
      </c>
      <c r="B205" s="29" t="s">
        <v>158</v>
      </c>
      <c r="C205" s="30">
        <v>0.39434</v>
      </c>
      <c r="D205" s="30">
        <v>0.76425</v>
      </c>
      <c r="E205" s="30"/>
      <c r="F205" s="30"/>
      <c r="G205" s="30">
        <v>0.25585</v>
      </c>
      <c r="H205" s="30"/>
      <c r="I205" s="30">
        <v>0.2181400792221822</v>
      </c>
      <c r="J205" s="30">
        <v>0.0020585337588130085</v>
      </c>
      <c r="K205" s="30"/>
      <c r="L205" s="30"/>
      <c r="M205" s="30">
        <f t="shared" si="18"/>
        <v>1.634638612980995</v>
      </c>
      <c r="N205" s="31">
        <f t="shared" si="19"/>
        <v>1.9615663355771942</v>
      </c>
    </row>
    <row r="206" spans="1:14" ht="15.75">
      <c r="A206" s="5">
        <f t="shared" si="11"/>
        <v>194</v>
      </c>
      <c r="B206" s="29" t="s">
        <v>159</v>
      </c>
      <c r="C206" s="30">
        <v>0.16442</v>
      </c>
      <c r="D206" s="30">
        <v>0.10622</v>
      </c>
      <c r="E206" s="30"/>
      <c r="F206" s="30"/>
      <c r="G206" s="30">
        <v>0.25593</v>
      </c>
      <c r="H206" s="30"/>
      <c r="I206" s="30">
        <v>0.4159483783783784</v>
      </c>
      <c r="J206" s="30">
        <v>0.00085834057781137</v>
      </c>
      <c r="K206" s="30"/>
      <c r="L206" s="30"/>
      <c r="M206" s="30">
        <f t="shared" si="18"/>
        <v>0.9433767189561898</v>
      </c>
      <c r="N206" s="31">
        <f t="shared" si="19"/>
        <v>1.1320520627474278</v>
      </c>
    </row>
    <row r="207" spans="1:14" ht="15.75">
      <c r="A207" s="5">
        <f aca="true" t="shared" si="20" ref="A207:A270">A206+1</f>
        <v>195</v>
      </c>
      <c r="B207" s="29" t="s">
        <v>160</v>
      </c>
      <c r="C207" s="30">
        <v>0.3839</v>
      </c>
      <c r="D207" s="30">
        <v>0.08536</v>
      </c>
      <c r="E207" s="30"/>
      <c r="F207" s="30"/>
      <c r="G207" s="30">
        <v>0.25589</v>
      </c>
      <c r="H207" s="30">
        <v>0.01930606680299932</v>
      </c>
      <c r="I207" s="30">
        <v>0.16819579413769598</v>
      </c>
      <c r="J207" s="30">
        <v>0.0020040484656349603</v>
      </c>
      <c r="K207" s="30">
        <v>0.08326</v>
      </c>
      <c r="L207" s="30">
        <v>0.05464</v>
      </c>
      <c r="M207" s="30">
        <f t="shared" si="18"/>
        <v>1.0525559094063301</v>
      </c>
      <c r="N207" s="31">
        <f t="shared" si="19"/>
        <v>1.263067091287596</v>
      </c>
    </row>
    <row r="208" spans="1:14" ht="15.75">
      <c r="A208" s="5">
        <f t="shared" si="20"/>
        <v>196</v>
      </c>
      <c r="B208" s="29" t="s">
        <v>161</v>
      </c>
      <c r="C208" s="30">
        <v>0.0871</v>
      </c>
      <c r="D208" s="30">
        <v>0.15756</v>
      </c>
      <c r="E208" s="30"/>
      <c r="F208" s="30"/>
      <c r="G208" s="30">
        <v>0.2559</v>
      </c>
      <c r="H208" s="30"/>
      <c r="I208" s="30">
        <v>0.46717288418708247</v>
      </c>
      <c r="J208" s="30">
        <v>0.0004547047604377763</v>
      </c>
      <c r="K208" s="30"/>
      <c r="L208" s="30"/>
      <c r="M208" s="30">
        <f t="shared" si="18"/>
        <v>0.9681875889475202</v>
      </c>
      <c r="N208" s="31">
        <f t="shared" si="19"/>
        <v>1.1618251067370242</v>
      </c>
    </row>
    <row r="209" spans="1:14" ht="15.75">
      <c r="A209" s="5">
        <f t="shared" si="20"/>
        <v>197</v>
      </c>
      <c r="B209" s="29" t="s">
        <v>162</v>
      </c>
      <c r="C209" s="30">
        <v>0.12639</v>
      </c>
      <c r="D209" s="30">
        <v>0.20005</v>
      </c>
      <c r="E209" s="30"/>
      <c r="F209" s="30"/>
      <c r="G209" s="30">
        <v>0.25588</v>
      </c>
      <c r="H209" s="30"/>
      <c r="I209" s="30">
        <v>0.4689942748646684</v>
      </c>
      <c r="J209" s="30">
        <v>0.0006598123533540003</v>
      </c>
      <c r="K209" s="30"/>
      <c r="L209" s="30"/>
      <c r="M209" s="30">
        <f t="shared" si="18"/>
        <v>1.0519740872180225</v>
      </c>
      <c r="N209" s="31">
        <f t="shared" si="19"/>
        <v>1.262368904661627</v>
      </c>
    </row>
    <row r="210" spans="1:14" ht="15.75">
      <c r="A210" s="5">
        <f t="shared" si="20"/>
        <v>198</v>
      </c>
      <c r="B210" s="29" t="s">
        <v>163</v>
      </c>
      <c r="C210" s="30">
        <v>0.14564</v>
      </c>
      <c r="D210" s="30">
        <v>0.07318</v>
      </c>
      <c r="E210" s="30"/>
      <c r="F210" s="30"/>
      <c r="G210" s="30"/>
      <c r="H210" s="30"/>
      <c r="I210" s="30">
        <v>0.48234776911937105</v>
      </c>
      <c r="J210" s="30">
        <v>0.0007602766444779204</v>
      </c>
      <c r="K210" s="30"/>
      <c r="L210" s="30"/>
      <c r="M210" s="30">
        <v>0.7130961045735863</v>
      </c>
      <c r="N210" s="31">
        <v>0.8557153254883035</v>
      </c>
    </row>
    <row r="211" spans="1:14" ht="15.75">
      <c r="A211" s="5">
        <f t="shared" si="20"/>
        <v>199</v>
      </c>
      <c r="B211" s="29" t="s">
        <v>164</v>
      </c>
      <c r="C211" s="30">
        <v>0.15128</v>
      </c>
      <c r="D211" s="30">
        <v>0.28864</v>
      </c>
      <c r="E211" s="30"/>
      <c r="F211" s="30"/>
      <c r="G211" s="30"/>
      <c r="H211" s="30"/>
      <c r="I211" s="30">
        <v>0.4851647564469914</v>
      </c>
      <c r="J211" s="30">
        <v>0.0007897400875053241</v>
      </c>
      <c r="K211" s="30"/>
      <c r="L211" s="30"/>
      <c r="M211" s="30">
        <v>1.0153561156900324</v>
      </c>
      <c r="N211" s="31">
        <v>1.2184273388280389</v>
      </c>
    </row>
    <row r="212" spans="1:14" ht="15.75">
      <c r="A212" s="5">
        <f t="shared" si="20"/>
        <v>200</v>
      </c>
      <c r="B212" s="29" t="s">
        <v>165</v>
      </c>
      <c r="C212" s="30">
        <v>0.14014</v>
      </c>
      <c r="D212" s="30">
        <v>0.18777</v>
      </c>
      <c r="E212" s="30"/>
      <c r="F212" s="30"/>
      <c r="G212" s="30"/>
      <c r="H212" s="30"/>
      <c r="I212" s="30">
        <v>0.4996730856005308</v>
      </c>
      <c r="J212" s="30">
        <v>0.0007315707778085153</v>
      </c>
      <c r="K212" s="30"/>
      <c r="L212" s="30">
        <v>0.02955</v>
      </c>
      <c r="M212" s="30">
        <f aca="true" t="shared" si="21" ref="M212:M277">C212+D212+E212+F212+G212+H212+I212+J212+K212+L212</f>
        <v>0.8578646563783393</v>
      </c>
      <c r="N212" s="31">
        <f aca="true" t="shared" si="22" ref="N212:N277">M212*20%+M212</f>
        <v>1.0294375876540072</v>
      </c>
    </row>
    <row r="213" spans="1:14" ht="15.75">
      <c r="A213" s="5">
        <f t="shared" si="20"/>
        <v>201</v>
      </c>
      <c r="B213" s="29" t="s">
        <v>166</v>
      </c>
      <c r="C213" s="30">
        <v>0.10425</v>
      </c>
      <c r="D213" s="30">
        <v>0.24445</v>
      </c>
      <c r="E213" s="30"/>
      <c r="F213" s="30"/>
      <c r="G213" s="30"/>
      <c r="H213" s="30"/>
      <c r="I213" s="30">
        <v>0.40799560667390666</v>
      </c>
      <c r="J213" s="30">
        <v>0.0005442181667279259</v>
      </c>
      <c r="K213" s="30"/>
      <c r="L213" s="30"/>
      <c r="M213" s="30">
        <f t="shared" si="21"/>
        <v>0.7572398248406346</v>
      </c>
      <c r="N213" s="31">
        <f t="shared" si="22"/>
        <v>0.9086877898087615</v>
      </c>
    </row>
    <row r="214" spans="1:14" ht="15.75">
      <c r="A214" s="5">
        <f t="shared" si="20"/>
        <v>202</v>
      </c>
      <c r="B214" s="29" t="s">
        <v>167</v>
      </c>
      <c r="C214" s="30">
        <v>0.61729</v>
      </c>
      <c r="D214" s="30">
        <v>0.0997</v>
      </c>
      <c r="E214" s="30"/>
      <c r="F214" s="30"/>
      <c r="G214" s="30">
        <v>0.25592</v>
      </c>
      <c r="H214" s="30"/>
      <c r="I214" s="30">
        <v>0.555717305524239</v>
      </c>
      <c r="J214" s="30">
        <v>0.003222406002380904</v>
      </c>
      <c r="K214" s="30"/>
      <c r="L214" s="30">
        <v>0.025103344607290492</v>
      </c>
      <c r="M214" s="30">
        <f t="shared" si="21"/>
        <v>1.5569530561339104</v>
      </c>
      <c r="N214" s="31">
        <f t="shared" si="22"/>
        <v>1.8683436673606926</v>
      </c>
    </row>
    <row r="215" spans="1:14" ht="15.75">
      <c r="A215" s="5">
        <f t="shared" si="20"/>
        <v>203</v>
      </c>
      <c r="B215" s="29" t="s">
        <v>168</v>
      </c>
      <c r="C215" s="30">
        <v>0.53071</v>
      </c>
      <c r="D215" s="30">
        <v>0.12903</v>
      </c>
      <c r="E215" s="30"/>
      <c r="F215" s="30"/>
      <c r="G215" s="30"/>
      <c r="H215" s="30"/>
      <c r="I215" s="30">
        <v>0.573664915736485</v>
      </c>
      <c r="J215" s="30">
        <v>0.0027704248459327683</v>
      </c>
      <c r="K215" s="30"/>
      <c r="L215" s="30"/>
      <c r="M215" s="30">
        <f t="shared" si="21"/>
        <v>1.2361753405824178</v>
      </c>
      <c r="N215" s="31">
        <f t="shared" si="22"/>
        <v>1.4834104086989015</v>
      </c>
    </row>
    <row r="216" spans="1:14" ht="15.75">
      <c r="A216" s="5">
        <f t="shared" si="20"/>
        <v>204</v>
      </c>
      <c r="B216" s="29" t="s">
        <v>169</v>
      </c>
      <c r="C216" s="30">
        <v>0.55454</v>
      </c>
      <c r="D216" s="30">
        <v>0.26964</v>
      </c>
      <c r="E216" s="30"/>
      <c r="F216" s="30"/>
      <c r="G216" s="30"/>
      <c r="H216" s="30"/>
      <c r="I216" s="30">
        <v>0.5892857142857143</v>
      </c>
      <c r="J216" s="30">
        <v>0.002894817301661873</v>
      </c>
      <c r="K216" s="30"/>
      <c r="L216" s="30"/>
      <c r="M216" s="30">
        <f t="shared" si="21"/>
        <v>1.4163605315873762</v>
      </c>
      <c r="N216" s="31">
        <f t="shared" si="22"/>
        <v>1.6996326379048514</v>
      </c>
    </row>
    <row r="217" spans="1:14" ht="15.75">
      <c r="A217" s="5">
        <f t="shared" si="20"/>
        <v>205</v>
      </c>
      <c r="B217" s="29" t="s">
        <v>170</v>
      </c>
      <c r="C217" s="30"/>
      <c r="D217" s="30">
        <v>0.41199</v>
      </c>
      <c r="E217" s="30"/>
      <c r="F217" s="30"/>
      <c r="G217" s="30"/>
      <c r="H217" s="30"/>
      <c r="I217" s="30">
        <v>0.3493302828618969</v>
      </c>
      <c r="J217" s="30"/>
      <c r="K217" s="30"/>
      <c r="L217" s="30"/>
      <c r="M217" s="30">
        <f t="shared" si="21"/>
        <v>0.7613202828618969</v>
      </c>
      <c r="N217" s="31">
        <f t="shared" si="22"/>
        <v>0.9135843394342763</v>
      </c>
    </row>
    <row r="218" spans="1:14" ht="15.75">
      <c r="A218" s="5">
        <f t="shared" si="20"/>
        <v>206</v>
      </c>
      <c r="B218" s="29" t="s">
        <v>171</v>
      </c>
      <c r="C218" s="30"/>
      <c r="D218" s="30">
        <v>0.59374</v>
      </c>
      <c r="E218" s="30"/>
      <c r="F218" s="30"/>
      <c r="G218" s="30"/>
      <c r="H218" s="30"/>
      <c r="I218" s="30">
        <v>0.5524129248845994</v>
      </c>
      <c r="J218" s="30"/>
      <c r="K218" s="30"/>
      <c r="L218" s="30"/>
      <c r="M218" s="30">
        <f t="shared" si="21"/>
        <v>1.1461529248845994</v>
      </c>
      <c r="N218" s="31">
        <f t="shared" si="22"/>
        <v>1.3753835098615192</v>
      </c>
    </row>
    <row r="219" spans="1:14" ht="15.75">
      <c r="A219" s="5">
        <f t="shared" si="20"/>
        <v>207</v>
      </c>
      <c r="B219" s="29" t="s">
        <v>172</v>
      </c>
      <c r="C219" s="30">
        <v>0.57422</v>
      </c>
      <c r="D219" s="30">
        <v>0.22721</v>
      </c>
      <c r="E219" s="30"/>
      <c r="F219" s="30"/>
      <c r="G219" s="30"/>
      <c r="H219" s="30"/>
      <c r="I219" s="30">
        <v>0.44088552420279886</v>
      </c>
      <c r="J219" s="30">
        <v>0.0029975673310254506</v>
      </c>
      <c r="K219" s="30"/>
      <c r="L219" s="30">
        <v>0.03064923147510897</v>
      </c>
      <c r="M219" s="30">
        <f t="shared" si="21"/>
        <v>1.2759623230089332</v>
      </c>
      <c r="N219" s="31">
        <f t="shared" si="22"/>
        <v>1.5311547876107199</v>
      </c>
    </row>
    <row r="220" spans="1:14" ht="15.75">
      <c r="A220" s="5">
        <f t="shared" si="20"/>
        <v>208</v>
      </c>
      <c r="B220" s="29" t="s">
        <v>173</v>
      </c>
      <c r="C220" s="30">
        <v>0.16414</v>
      </c>
      <c r="D220" s="30">
        <v>0.11246</v>
      </c>
      <c r="E220" s="30"/>
      <c r="F220" s="30"/>
      <c r="G220" s="30"/>
      <c r="H220" s="30"/>
      <c r="I220" s="30">
        <v>0.38885613251939466</v>
      </c>
      <c r="J220" s="30">
        <v>0.0008568434993522235</v>
      </c>
      <c r="K220" s="30"/>
      <c r="L220" s="30">
        <v>0.021238712959430243</v>
      </c>
      <c r="M220" s="30">
        <f t="shared" si="21"/>
        <v>0.6875516889781771</v>
      </c>
      <c r="N220" s="31">
        <f t="shared" si="22"/>
        <v>0.8250620267738125</v>
      </c>
    </row>
    <row r="221" spans="1:14" ht="15.75">
      <c r="A221" s="5">
        <f t="shared" si="20"/>
        <v>209</v>
      </c>
      <c r="B221" s="29" t="s">
        <v>174</v>
      </c>
      <c r="C221" s="30">
        <v>0.57107</v>
      </c>
      <c r="D221" s="30">
        <v>0.07826</v>
      </c>
      <c r="E221" s="30"/>
      <c r="F221" s="30"/>
      <c r="G221" s="30"/>
      <c r="H221" s="30"/>
      <c r="I221" s="30">
        <v>0.5788511946902655</v>
      </c>
      <c r="J221" s="30">
        <v>0.002981132936020589</v>
      </c>
      <c r="K221" s="30"/>
      <c r="L221" s="30">
        <v>0.024631268436578167</v>
      </c>
      <c r="M221" s="30">
        <f t="shared" si="21"/>
        <v>1.2557935960628641</v>
      </c>
      <c r="N221" s="31">
        <f t="shared" si="22"/>
        <v>1.506952315275437</v>
      </c>
    </row>
    <row r="222" spans="1:14" ht="15.75">
      <c r="A222" s="5">
        <f t="shared" si="20"/>
        <v>210</v>
      </c>
      <c r="B222" s="29" t="s">
        <v>175</v>
      </c>
      <c r="C222" s="30">
        <v>0.71559</v>
      </c>
      <c r="D222" s="30">
        <v>0.23265</v>
      </c>
      <c r="E222" s="30"/>
      <c r="F222" s="30"/>
      <c r="G222" s="30">
        <v>0.25591</v>
      </c>
      <c r="H222" s="30">
        <v>0.018678246830901697</v>
      </c>
      <c r="I222" s="30">
        <v>0.12606078689308778</v>
      </c>
      <c r="J222" s="30">
        <v>0.003735571983711303</v>
      </c>
      <c r="K222" s="30">
        <v>0.08326</v>
      </c>
      <c r="L222" s="30">
        <v>0.09586</v>
      </c>
      <c r="M222" s="30">
        <f t="shared" si="21"/>
        <v>1.531744605707701</v>
      </c>
      <c r="N222" s="31">
        <f t="shared" si="22"/>
        <v>1.8380935268492413</v>
      </c>
    </row>
    <row r="223" spans="1:14" ht="15.75">
      <c r="A223" s="5">
        <f t="shared" si="20"/>
        <v>211</v>
      </c>
      <c r="B223" s="29" t="s">
        <v>176</v>
      </c>
      <c r="C223" s="30"/>
      <c r="D223" s="30">
        <v>0.20523</v>
      </c>
      <c r="E223" s="30"/>
      <c r="F223" s="30"/>
      <c r="G223" s="30"/>
      <c r="H223" s="30"/>
      <c r="I223" s="30">
        <v>0.2197663378870194</v>
      </c>
      <c r="J223" s="30"/>
      <c r="K223" s="30"/>
      <c r="L223" s="30"/>
      <c r="M223" s="30">
        <f t="shared" si="21"/>
        <v>0.4249963378870194</v>
      </c>
      <c r="N223" s="31">
        <f t="shared" si="22"/>
        <v>0.5099956054644232</v>
      </c>
    </row>
    <row r="224" spans="1:14" ht="15.75">
      <c r="A224" s="5">
        <f t="shared" si="20"/>
        <v>212</v>
      </c>
      <c r="B224" s="29" t="s">
        <v>177</v>
      </c>
      <c r="C224" s="30">
        <v>0.90343</v>
      </c>
      <c r="D224" s="30">
        <v>0.15803</v>
      </c>
      <c r="E224" s="30"/>
      <c r="F224" s="30"/>
      <c r="G224" s="30">
        <v>0.25592</v>
      </c>
      <c r="H224" s="30"/>
      <c r="I224" s="30">
        <v>0.20955734132388995</v>
      </c>
      <c r="J224" s="30">
        <v>0.004716146743290771</v>
      </c>
      <c r="K224" s="30">
        <v>0.08327</v>
      </c>
      <c r="L224" s="30"/>
      <c r="M224" s="30">
        <f t="shared" si="21"/>
        <v>1.6149234880671806</v>
      </c>
      <c r="N224" s="31">
        <f t="shared" si="22"/>
        <v>1.9379081856806166</v>
      </c>
    </row>
    <row r="225" spans="1:14" ht="15.75">
      <c r="A225" s="5">
        <f t="shared" si="20"/>
        <v>213</v>
      </c>
      <c r="B225" s="29" t="s">
        <v>178</v>
      </c>
      <c r="C225" s="30"/>
      <c r="D225" s="30">
        <v>0.32217</v>
      </c>
      <c r="E225" s="30"/>
      <c r="F225" s="30"/>
      <c r="G225" s="30"/>
      <c r="H225" s="30"/>
      <c r="I225" s="30">
        <v>0.21951813058575745</v>
      </c>
      <c r="J225" s="30"/>
      <c r="K225" s="30"/>
      <c r="L225" s="30"/>
      <c r="M225" s="30">
        <f t="shared" si="21"/>
        <v>0.5416881305857575</v>
      </c>
      <c r="N225" s="31">
        <f t="shared" si="22"/>
        <v>0.650025756702909</v>
      </c>
    </row>
    <row r="226" spans="1:14" ht="15.75">
      <c r="A226" s="5">
        <f t="shared" si="20"/>
        <v>214</v>
      </c>
      <c r="B226" s="29" t="s">
        <v>179</v>
      </c>
      <c r="C226" s="30"/>
      <c r="D226" s="30">
        <v>0.09723</v>
      </c>
      <c r="E226" s="30"/>
      <c r="F226" s="30"/>
      <c r="G226" s="30"/>
      <c r="H226" s="30"/>
      <c r="I226" s="30">
        <v>0.21931006047278725</v>
      </c>
      <c r="J226" s="30"/>
      <c r="K226" s="30"/>
      <c r="L226" s="30"/>
      <c r="M226" s="30">
        <f t="shared" si="21"/>
        <v>0.31654006047278727</v>
      </c>
      <c r="N226" s="31">
        <f t="shared" si="22"/>
        <v>0.3798480725673447</v>
      </c>
    </row>
    <row r="227" spans="1:14" ht="15.75">
      <c r="A227" s="5">
        <f t="shared" si="20"/>
        <v>215</v>
      </c>
      <c r="B227" s="29" t="s">
        <v>180</v>
      </c>
      <c r="C227" s="30"/>
      <c r="D227" s="30">
        <v>0.44484</v>
      </c>
      <c r="E227" s="30"/>
      <c r="F227" s="30"/>
      <c r="G227" s="30"/>
      <c r="H227" s="30"/>
      <c r="I227" s="30">
        <v>0.21910107943827292</v>
      </c>
      <c r="J227" s="30"/>
      <c r="K227" s="30"/>
      <c r="L227" s="30"/>
      <c r="M227" s="30">
        <f t="shared" si="21"/>
        <v>0.663941079438273</v>
      </c>
      <c r="N227" s="31">
        <f t="shared" si="22"/>
        <v>0.7967292953259275</v>
      </c>
    </row>
    <row r="228" spans="1:14" ht="15.75">
      <c r="A228" s="5">
        <f t="shared" si="20"/>
        <v>216</v>
      </c>
      <c r="B228" s="29" t="s">
        <v>259</v>
      </c>
      <c r="C228" s="30">
        <v>0.44377</v>
      </c>
      <c r="D228" s="30">
        <v>0.17568</v>
      </c>
      <c r="E228" s="30"/>
      <c r="F228" s="30"/>
      <c r="G228" s="30">
        <v>0.25592</v>
      </c>
      <c r="H228" s="30">
        <v>0.01782534954816396</v>
      </c>
      <c r="I228" s="30">
        <v>0.03788359972415733</v>
      </c>
      <c r="J228" s="30">
        <v>0.002316580530991879</v>
      </c>
      <c r="K228" s="30">
        <v>0.08327</v>
      </c>
      <c r="L228" s="30">
        <v>0.021467032339679677</v>
      </c>
      <c r="M228" s="30">
        <f t="shared" si="21"/>
        <v>1.0381325621429929</v>
      </c>
      <c r="N228" s="31">
        <f t="shared" si="22"/>
        <v>1.2457590745715914</v>
      </c>
    </row>
    <row r="229" spans="1:14" ht="15.75">
      <c r="A229" s="5">
        <f t="shared" si="20"/>
        <v>217</v>
      </c>
      <c r="B229" s="29" t="s">
        <v>258</v>
      </c>
      <c r="C229" s="30">
        <v>0.43495</v>
      </c>
      <c r="D229" s="30">
        <v>0.16523</v>
      </c>
      <c r="E229" s="30"/>
      <c r="F229" s="30"/>
      <c r="G229" s="30">
        <v>0.25592</v>
      </c>
      <c r="H229" s="30">
        <v>0.015246679572577785</v>
      </c>
      <c r="I229" s="30">
        <v>0.038469802593459314</v>
      </c>
      <c r="J229" s="30">
        <v>0.002270539915166511</v>
      </c>
      <c r="K229" s="30">
        <v>0.08327</v>
      </c>
      <c r="L229" s="30">
        <v>0.022252964841124042</v>
      </c>
      <c r="M229" s="30">
        <f t="shared" si="21"/>
        <v>1.0176099869223274</v>
      </c>
      <c r="N229" s="31">
        <f t="shared" si="22"/>
        <v>1.221131984306793</v>
      </c>
    </row>
    <row r="230" spans="1:14" ht="15.75">
      <c r="A230" s="5">
        <f t="shared" si="20"/>
        <v>218</v>
      </c>
      <c r="B230" s="29" t="s">
        <v>181</v>
      </c>
      <c r="C230" s="30"/>
      <c r="D230" s="30"/>
      <c r="E230" s="30"/>
      <c r="F230" s="30"/>
      <c r="G230" s="30"/>
      <c r="H230" s="30"/>
      <c r="I230" s="30">
        <v>0.21906919275123563</v>
      </c>
      <c r="J230" s="30"/>
      <c r="K230" s="30"/>
      <c r="L230" s="30"/>
      <c r="M230" s="30">
        <f t="shared" si="21"/>
        <v>0.21906919275123563</v>
      </c>
      <c r="N230" s="31">
        <f t="shared" si="22"/>
        <v>0.2628830313014828</v>
      </c>
    </row>
    <row r="231" spans="1:14" ht="15.75">
      <c r="A231" s="5">
        <f t="shared" si="20"/>
        <v>219</v>
      </c>
      <c r="B231" s="29" t="s">
        <v>182</v>
      </c>
      <c r="C231" s="30"/>
      <c r="D231" s="30"/>
      <c r="E231" s="30"/>
      <c r="F231" s="30"/>
      <c r="G231" s="30"/>
      <c r="H231" s="30"/>
      <c r="I231" s="30">
        <v>0.21954631678785963</v>
      </c>
      <c r="J231" s="30"/>
      <c r="K231" s="30"/>
      <c r="L231" s="30"/>
      <c r="M231" s="30">
        <f t="shared" si="21"/>
        <v>0.21954631678785963</v>
      </c>
      <c r="N231" s="31">
        <f t="shared" si="22"/>
        <v>0.2634555801454316</v>
      </c>
    </row>
    <row r="232" spans="1:14" ht="15.75">
      <c r="A232" s="5">
        <f t="shared" si="20"/>
        <v>220</v>
      </c>
      <c r="B232" s="29" t="s">
        <v>183</v>
      </c>
      <c r="C232" s="30">
        <v>0.67058</v>
      </c>
      <c r="D232" s="30">
        <v>0.15989</v>
      </c>
      <c r="E232" s="30"/>
      <c r="F232" s="30"/>
      <c r="G232" s="30">
        <v>0.25593</v>
      </c>
      <c r="H232" s="30">
        <v>0.021640635554031444</v>
      </c>
      <c r="I232" s="30">
        <v>0.21198173696625827</v>
      </c>
      <c r="J232" s="30">
        <v>0.0035006185301028414</v>
      </c>
      <c r="K232" s="30">
        <v>0.08328</v>
      </c>
      <c r="L232" s="30">
        <v>0.06247</v>
      </c>
      <c r="M232" s="30">
        <f t="shared" si="21"/>
        <v>1.4692729910503923</v>
      </c>
      <c r="N232" s="31">
        <f t="shared" si="22"/>
        <v>1.7631275892604708</v>
      </c>
    </row>
    <row r="233" spans="1:14" ht="15.75">
      <c r="A233" s="5">
        <f t="shared" si="20"/>
        <v>221</v>
      </c>
      <c r="B233" s="29" t="s">
        <v>184</v>
      </c>
      <c r="C233" s="30">
        <v>0.06811</v>
      </c>
      <c r="D233" s="30">
        <v>0.10781</v>
      </c>
      <c r="E233" s="30"/>
      <c r="F233" s="30"/>
      <c r="G233" s="30">
        <v>0.25589</v>
      </c>
      <c r="H233" s="30"/>
      <c r="I233" s="30">
        <v>0.2238677720207254</v>
      </c>
      <c r="J233" s="30">
        <v>0.00035557528181575575</v>
      </c>
      <c r="K233" s="30"/>
      <c r="L233" s="30">
        <v>0.08726</v>
      </c>
      <c r="M233" s="30">
        <f t="shared" si="21"/>
        <v>0.7432933473025412</v>
      </c>
      <c r="N233" s="31">
        <f t="shared" si="22"/>
        <v>0.8919520167630494</v>
      </c>
    </row>
    <row r="234" spans="1:14" ht="15.75">
      <c r="A234" s="5">
        <f t="shared" si="20"/>
        <v>222</v>
      </c>
      <c r="B234" s="29" t="s">
        <v>185</v>
      </c>
      <c r="C234" s="30">
        <v>0.14673</v>
      </c>
      <c r="D234" s="30">
        <v>0.14156</v>
      </c>
      <c r="E234" s="30"/>
      <c r="F234" s="30"/>
      <c r="G234" s="30">
        <v>0.25588</v>
      </c>
      <c r="H234" s="30"/>
      <c r="I234" s="30">
        <v>0.18850287143571784</v>
      </c>
      <c r="J234" s="30">
        <v>0.0007659921364553335</v>
      </c>
      <c r="K234" s="30">
        <v>0.08329</v>
      </c>
      <c r="L234" s="30">
        <v>0.06683</v>
      </c>
      <c r="M234" s="30">
        <f t="shared" si="21"/>
        <v>0.8835588635721732</v>
      </c>
      <c r="N234" s="31">
        <f t="shared" si="22"/>
        <v>1.060270636286608</v>
      </c>
    </row>
    <row r="235" spans="1:14" ht="15.75">
      <c r="A235" s="5">
        <f t="shared" si="20"/>
        <v>223</v>
      </c>
      <c r="B235" s="29" t="s">
        <v>186</v>
      </c>
      <c r="C235" s="30">
        <v>0.88928</v>
      </c>
      <c r="D235" s="30">
        <v>0.02822</v>
      </c>
      <c r="E235" s="30"/>
      <c r="F235" s="30"/>
      <c r="G235" s="30">
        <v>0.25594</v>
      </c>
      <c r="H235" s="30"/>
      <c r="I235" s="30">
        <v>0.2630684538056487</v>
      </c>
      <c r="J235" s="30">
        <v>0.004642276581252596</v>
      </c>
      <c r="K235" s="30"/>
      <c r="L235" s="30"/>
      <c r="M235" s="30">
        <f t="shared" si="21"/>
        <v>1.4411507303869013</v>
      </c>
      <c r="N235" s="31">
        <f t="shared" si="22"/>
        <v>1.7293808764642815</v>
      </c>
    </row>
    <row r="236" spans="1:14" ht="15.75">
      <c r="A236" s="5">
        <f t="shared" si="20"/>
        <v>224</v>
      </c>
      <c r="B236" s="29" t="s">
        <v>187</v>
      </c>
      <c r="C236" s="30">
        <v>0.45536</v>
      </c>
      <c r="D236" s="30">
        <v>0.17402</v>
      </c>
      <c r="E236" s="30"/>
      <c r="F236" s="30"/>
      <c r="G236" s="30">
        <v>0.25599</v>
      </c>
      <c r="H236" s="30"/>
      <c r="I236" s="30">
        <v>0.43840398491308635</v>
      </c>
      <c r="J236" s="30">
        <v>0.002377096270579841</v>
      </c>
      <c r="K236" s="30"/>
      <c r="L236" s="30">
        <v>0.027386028205969172</v>
      </c>
      <c r="M236" s="30">
        <f t="shared" si="21"/>
        <v>1.3535371093896353</v>
      </c>
      <c r="N236" s="31">
        <f t="shared" si="22"/>
        <v>1.6242445312675624</v>
      </c>
    </row>
    <row r="237" spans="1:14" ht="15.75">
      <c r="A237" s="5">
        <f t="shared" si="20"/>
        <v>225</v>
      </c>
      <c r="B237" s="29" t="s">
        <v>188</v>
      </c>
      <c r="C237" s="30">
        <v>0.33787</v>
      </c>
      <c r="D237" s="30">
        <v>0.25703</v>
      </c>
      <c r="E237" s="30"/>
      <c r="F237" s="30"/>
      <c r="G237" s="30">
        <v>0.2559</v>
      </c>
      <c r="H237" s="30"/>
      <c r="I237" s="30">
        <v>0.3846029631423842</v>
      </c>
      <c r="J237" s="30">
        <v>0.0017637867510970158</v>
      </c>
      <c r="K237" s="30"/>
      <c r="L237" s="30">
        <v>0.02696701788381575</v>
      </c>
      <c r="M237" s="30">
        <f t="shared" si="21"/>
        <v>1.264133767777297</v>
      </c>
      <c r="N237" s="31">
        <f t="shared" si="22"/>
        <v>1.5169605213327564</v>
      </c>
    </row>
    <row r="238" spans="1:14" ht="15.75">
      <c r="A238" s="5">
        <f t="shared" si="20"/>
        <v>226</v>
      </c>
      <c r="B238" s="29" t="s">
        <v>189</v>
      </c>
      <c r="C238" s="30">
        <v>0.34305</v>
      </c>
      <c r="D238" s="30">
        <v>0.17398</v>
      </c>
      <c r="E238" s="30"/>
      <c r="F238" s="30"/>
      <c r="G238" s="30">
        <v>0.25589</v>
      </c>
      <c r="H238" s="30"/>
      <c r="I238" s="30">
        <v>0.37400295118252247</v>
      </c>
      <c r="J238" s="30">
        <v>0.0017908251674969946</v>
      </c>
      <c r="K238" s="30"/>
      <c r="L238" s="30">
        <v>0.02738041562487191</v>
      </c>
      <c r="M238" s="30">
        <f t="shared" si="21"/>
        <v>1.1760941919748913</v>
      </c>
      <c r="N238" s="31">
        <f t="shared" si="22"/>
        <v>1.4113130303698695</v>
      </c>
    </row>
    <row r="239" spans="1:14" ht="15.75">
      <c r="A239" s="5">
        <f t="shared" si="20"/>
        <v>227</v>
      </c>
      <c r="B239" s="29" t="s">
        <v>190</v>
      </c>
      <c r="C239" s="30">
        <v>0.11318</v>
      </c>
      <c r="D239" s="30">
        <v>0.17913</v>
      </c>
      <c r="E239" s="30"/>
      <c r="F239" s="30"/>
      <c r="G239" s="30">
        <v>0.25589</v>
      </c>
      <c r="H239" s="30"/>
      <c r="I239" s="30">
        <v>0.4069831795984808</v>
      </c>
      <c r="J239" s="30">
        <v>0.000590811900702656</v>
      </c>
      <c r="K239" s="30"/>
      <c r="L239" s="30">
        <v>0.032218002049798036</v>
      </c>
      <c r="M239" s="30">
        <f t="shared" si="21"/>
        <v>0.9879919935489816</v>
      </c>
      <c r="N239" s="31">
        <f t="shared" si="22"/>
        <v>1.1855903922587778</v>
      </c>
    </row>
    <row r="240" spans="1:14" ht="15.75">
      <c r="A240" s="5">
        <f t="shared" si="20"/>
        <v>228</v>
      </c>
      <c r="B240" s="29" t="s">
        <v>191</v>
      </c>
      <c r="C240" s="30">
        <v>0.21554</v>
      </c>
      <c r="D240" s="30">
        <v>0.17057</v>
      </c>
      <c r="E240" s="30"/>
      <c r="F240" s="30"/>
      <c r="G240" s="30">
        <v>0.25586</v>
      </c>
      <c r="H240" s="30"/>
      <c r="I240" s="30">
        <v>0.568677666023698</v>
      </c>
      <c r="J240" s="30">
        <v>0.0011251718789559743</v>
      </c>
      <c r="K240" s="30"/>
      <c r="L240" s="30">
        <v>0.02300909341416368</v>
      </c>
      <c r="M240" s="30">
        <f t="shared" si="21"/>
        <v>1.2347819313168173</v>
      </c>
      <c r="N240" s="31">
        <f t="shared" si="22"/>
        <v>1.4817383175801808</v>
      </c>
    </row>
    <row r="241" spans="1:14" ht="15.75">
      <c r="A241" s="5">
        <f t="shared" si="20"/>
        <v>229</v>
      </c>
      <c r="B241" s="29" t="s">
        <v>192</v>
      </c>
      <c r="C241" s="30"/>
      <c r="D241" s="30">
        <v>0.26114</v>
      </c>
      <c r="E241" s="30"/>
      <c r="F241" s="30"/>
      <c r="G241" s="30"/>
      <c r="H241" s="30"/>
      <c r="I241" s="30">
        <v>0.2192524916943522</v>
      </c>
      <c r="J241" s="30"/>
      <c r="K241" s="30"/>
      <c r="L241" s="30"/>
      <c r="M241" s="30">
        <f t="shared" si="21"/>
        <v>0.48039249169435216</v>
      </c>
      <c r="N241" s="31">
        <f t="shared" si="22"/>
        <v>0.5764709900332226</v>
      </c>
    </row>
    <row r="242" spans="1:14" ht="15.75">
      <c r="A242" s="5">
        <f t="shared" si="20"/>
        <v>230</v>
      </c>
      <c r="B242" s="29" t="s">
        <v>193</v>
      </c>
      <c r="C242" s="30">
        <v>0.37298</v>
      </c>
      <c r="D242" s="30">
        <v>0.13224</v>
      </c>
      <c r="E242" s="30"/>
      <c r="F242" s="30"/>
      <c r="G242" s="30">
        <v>0.25592</v>
      </c>
      <c r="H242" s="30">
        <v>0.010927384708220463</v>
      </c>
      <c r="I242" s="30">
        <v>0.644437178163596</v>
      </c>
      <c r="J242" s="30">
        <v>0.0019470696376959389</v>
      </c>
      <c r="K242" s="30">
        <v>0.08327</v>
      </c>
      <c r="L242" s="30">
        <v>0.01753</v>
      </c>
      <c r="M242" s="30">
        <f t="shared" si="21"/>
        <v>1.5192516325095125</v>
      </c>
      <c r="N242" s="31">
        <f t="shared" si="22"/>
        <v>1.823101959011415</v>
      </c>
    </row>
    <row r="243" spans="1:14" ht="15.75">
      <c r="A243" s="5">
        <f t="shared" si="20"/>
        <v>231</v>
      </c>
      <c r="B243" s="29" t="s">
        <v>194</v>
      </c>
      <c r="C243" s="30"/>
      <c r="D243" s="30">
        <v>0.20073</v>
      </c>
      <c r="E243" s="30"/>
      <c r="F243" s="30"/>
      <c r="G243" s="30"/>
      <c r="H243" s="30"/>
      <c r="I243" s="30">
        <v>0.21919943250912044</v>
      </c>
      <c r="J243" s="30"/>
      <c r="K243" s="30"/>
      <c r="L243" s="30"/>
      <c r="M243" s="30">
        <f t="shared" si="21"/>
        <v>0.4199294325091204</v>
      </c>
      <c r="N243" s="31">
        <f t="shared" si="22"/>
        <v>0.5039153190109444</v>
      </c>
    </row>
    <row r="244" spans="1:14" ht="15.75">
      <c r="A244" s="5">
        <f t="shared" si="20"/>
        <v>232</v>
      </c>
      <c r="B244" s="29" t="s">
        <v>195</v>
      </c>
      <c r="C244" s="30"/>
      <c r="D244" s="30">
        <v>0.25277</v>
      </c>
      <c r="E244" s="30"/>
      <c r="F244" s="30"/>
      <c r="G244" s="30"/>
      <c r="H244" s="30"/>
      <c r="I244" s="30">
        <v>0.21908441268423404</v>
      </c>
      <c r="J244" s="30"/>
      <c r="K244" s="30"/>
      <c r="L244" s="30"/>
      <c r="M244" s="30">
        <f t="shared" si="21"/>
        <v>0.471854412684234</v>
      </c>
      <c r="N244" s="31">
        <f t="shared" si="22"/>
        <v>0.5662252952210808</v>
      </c>
    </row>
    <row r="245" spans="1:14" ht="15.75">
      <c r="A245" s="5">
        <f t="shared" si="20"/>
        <v>233</v>
      </c>
      <c r="B245" s="29" t="s">
        <v>196</v>
      </c>
      <c r="C245" s="30"/>
      <c r="D245" s="30">
        <v>0.12159</v>
      </c>
      <c r="E245" s="30"/>
      <c r="F245" s="30"/>
      <c r="G245" s="30"/>
      <c r="H245" s="30"/>
      <c r="I245" s="30">
        <v>0.2194156067377106</v>
      </c>
      <c r="J245" s="30"/>
      <c r="K245" s="30"/>
      <c r="L245" s="30"/>
      <c r="M245" s="30">
        <f t="shared" si="21"/>
        <v>0.34100560673771063</v>
      </c>
      <c r="N245" s="31">
        <f t="shared" si="22"/>
        <v>0.40920672808525277</v>
      </c>
    </row>
    <row r="246" spans="1:14" ht="15.75">
      <c r="A246" s="5">
        <f t="shared" si="20"/>
        <v>234</v>
      </c>
      <c r="B246" s="29" t="s">
        <v>197</v>
      </c>
      <c r="C246" s="30"/>
      <c r="D246" s="30"/>
      <c r="E246" s="30"/>
      <c r="F246" s="30"/>
      <c r="G246" s="30"/>
      <c r="H246" s="30"/>
      <c r="I246" s="30">
        <v>0.21930041559469626</v>
      </c>
      <c r="J246" s="30"/>
      <c r="K246" s="30"/>
      <c r="L246" s="30"/>
      <c r="M246" s="30">
        <f t="shared" si="21"/>
        <v>0.21930041559469626</v>
      </c>
      <c r="N246" s="31">
        <f t="shared" si="22"/>
        <v>0.2631604987136355</v>
      </c>
    </row>
    <row r="247" spans="1:14" ht="15.75">
      <c r="A247" s="5">
        <f t="shared" si="20"/>
        <v>235</v>
      </c>
      <c r="B247" s="29" t="s">
        <v>198</v>
      </c>
      <c r="C247" s="30"/>
      <c r="D247" s="30"/>
      <c r="E247" s="30"/>
      <c r="F247" s="30"/>
      <c r="G247" s="30"/>
      <c r="H247" s="30"/>
      <c r="I247" s="30">
        <v>0.22081318681318687</v>
      </c>
      <c r="J247" s="30"/>
      <c r="K247" s="30"/>
      <c r="L247" s="30"/>
      <c r="M247" s="30">
        <f t="shared" si="21"/>
        <v>0.22081318681318687</v>
      </c>
      <c r="N247" s="31">
        <f t="shared" si="22"/>
        <v>0.26497582417582427</v>
      </c>
    </row>
    <row r="248" spans="1:14" ht="15.75">
      <c r="A248" s="5">
        <f t="shared" si="20"/>
        <v>236</v>
      </c>
      <c r="B248" s="29" t="s">
        <v>303</v>
      </c>
      <c r="C248" s="30"/>
      <c r="D248" s="30"/>
      <c r="E248" s="30"/>
      <c r="F248" s="30"/>
      <c r="G248" s="30"/>
      <c r="H248" s="30"/>
      <c r="I248" s="30">
        <v>0.21939472907857213</v>
      </c>
      <c r="J248" s="30"/>
      <c r="K248" s="30"/>
      <c r="L248" s="30"/>
      <c r="M248" s="30">
        <f t="shared" si="21"/>
        <v>0.21939472907857213</v>
      </c>
      <c r="N248" s="31">
        <f t="shared" si="22"/>
        <v>0.26327367489428655</v>
      </c>
    </row>
    <row r="249" spans="1:14" ht="15.75">
      <c r="A249" s="5">
        <f t="shared" si="20"/>
        <v>237</v>
      </c>
      <c r="B249" s="29" t="s">
        <v>304</v>
      </c>
      <c r="C249" s="30"/>
      <c r="D249" s="30"/>
      <c r="E249" s="30"/>
      <c r="F249" s="30"/>
      <c r="G249" s="30"/>
      <c r="H249" s="30"/>
      <c r="I249" s="30">
        <v>0.2191960705693665</v>
      </c>
      <c r="J249" s="30"/>
      <c r="K249" s="30"/>
      <c r="L249" s="30"/>
      <c r="M249" s="30">
        <f t="shared" si="21"/>
        <v>0.2191960705693665</v>
      </c>
      <c r="N249" s="31">
        <f t="shared" si="22"/>
        <v>0.2630352846832398</v>
      </c>
    </row>
    <row r="250" spans="1:14" ht="15.75">
      <c r="A250" s="5">
        <f t="shared" si="20"/>
        <v>238</v>
      </c>
      <c r="B250" s="29" t="s">
        <v>199</v>
      </c>
      <c r="C250" s="30"/>
      <c r="D250" s="30">
        <v>0.27681</v>
      </c>
      <c r="E250" s="30"/>
      <c r="F250" s="30"/>
      <c r="G250" s="30">
        <v>0.2559</v>
      </c>
      <c r="H250" s="30"/>
      <c r="I250" s="30">
        <v>0.38079645702902676</v>
      </c>
      <c r="J250" s="30"/>
      <c r="K250" s="30"/>
      <c r="L250" s="30">
        <v>0.02376209447922595</v>
      </c>
      <c r="M250" s="30">
        <f t="shared" si="21"/>
        <v>0.9372685515082527</v>
      </c>
      <c r="N250" s="31">
        <f t="shared" si="22"/>
        <v>1.1247222618099033</v>
      </c>
    </row>
    <row r="251" spans="1:14" ht="15.75">
      <c r="A251" s="5">
        <f t="shared" si="20"/>
        <v>239</v>
      </c>
      <c r="B251" s="29" t="s">
        <v>200</v>
      </c>
      <c r="C251" s="30">
        <v>0.35785</v>
      </c>
      <c r="D251" s="30">
        <v>0.17839</v>
      </c>
      <c r="E251" s="30"/>
      <c r="F251" s="30"/>
      <c r="G251" s="30">
        <v>0.25593</v>
      </c>
      <c r="H251" s="30">
        <v>0.018129352785782902</v>
      </c>
      <c r="I251" s="30">
        <v>0.14240658501440923</v>
      </c>
      <c r="J251" s="30">
        <v>0.0018680568843258871</v>
      </c>
      <c r="K251" s="30">
        <v>0.08327</v>
      </c>
      <c r="L251" s="30">
        <v>0.07219</v>
      </c>
      <c r="M251" s="30">
        <f t="shared" si="21"/>
        <v>1.110033994684518</v>
      </c>
      <c r="N251" s="31">
        <f t="shared" si="22"/>
        <v>1.3320407936214216</v>
      </c>
    </row>
    <row r="252" spans="1:14" ht="15.75">
      <c r="A252" s="5">
        <f t="shared" si="20"/>
        <v>240</v>
      </c>
      <c r="B252" s="29" t="s">
        <v>201</v>
      </c>
      <c r="C252" s="30"/>
      <c r="D252" s="30">
        <v>0.28765</v>
      </c>
      <c r="E252" s="30"/>
      <c r="F252" s="30"/>
      <c r="G252" s="30"/>
      <c r="H252" s="30"/>
      <c r="I252" s="30">
        <v>0.32561161561398755</v>
      </c>
      <c r="J252" s="30"/>
      <c r="K252" s="30"/>
      <c r="L252" s="30"/>
      <c r="M252" s="30">
        <f t="shared" si="21"/>
        <v>0.6132616156139876</v>
      </c>
      <c r="N252" s="31">
        <f t="shared" si="22"/>
        <v>0.7359139387367851</v>
      </c>
    </row>
    <row r="253" spans="1:14" ht="15.75">
      <c r="A253" s="5">
        <f t="shared" si="20"/>
        <v>241</v>
      </c>
      <c r="B253" s="29" t="s">
        <v>202</v>
      </c>
      <c r="C253" s="30">
        <v>0.87779</v>
      </c>
      <c r="D253" s="30">
        <v>0.19032</v>
      </c>
      <c r="E253" s="30"/>
      <c r="F253" s="30"/>
      <c r="G253" s="30"/>
      <c r="H253" s="30"/>
      <c r="I253" s="30">
        <v>0.4648020753266719</v>
      </c>
      <c r="J253" s="30">
        <v>0.004582277611950498</v>
      </c>
      <c r="K253" s="30"/>
      <c r="L253" s="30">
        <v>0.0342300794260825</v>
      </c>
      <c r="M253" s="30">
        <f t="shared" si="21"/>
        <v>1.5717244323647048</v>
      </c>
      <c r="N253" s="31">
        <f t="shared" si="22"/>
        <v>1.8860693188376458</v>
      </c>
    </row>
    <row r="254" spans="1:14" ht="15.75">
      <c r="A254" s="5">
        <f t="shared" si="20"/>
        <v>242</v>
      </c>
      <c r="B254" s="29" t="s">
        <v>203</v>
      </c>
      <c r="C254" s="30">
        <v>0.5662</v>
      </c>
      <c r="D254" s="30">
        <v>0.08786</v>
      </c>
      <c r="E254" s="30"/>
      <c r="F254" s="30"/>
      <c r="G254" s="30">
        <v>0.25591</v>
      </c>
      <c r="H254" s="30">
        <v>0.01908946017552575</v>
      </c>
      <c r="I254" s="30">
        <v>0.12927</v>
      </c>
      <c r="J254" s="30">
        <v>0.00295572615407413</v>
      </c>
      <c r="K254" s="30">
        <v>0.08326</v>
      </c>
      <c r="L254" s="30">
        <v>0.03555</v>
      </c>
      <c r="M254" s="30">
        <f t="shared" si="21"/>
        <v>1.1800951863295996</v>
      </c>
      <c r="N254" s="31">
        <f t="shared" si="22"/>
        <v>1.4161142235955195</v>
      </c>
    </row>
    <row r="255" spans="1:14" ht="15.75">
      <c r="A255" s="5">
        <f t="shared" si="20"/>
        <v>243</v>
      </c>
      <c r="B255" s="29" t="s">
        <v>204</v>
      </c>
      <c r="C255" s="30">
        <v>0.8079</v>
      </c>
      <c r="D255" s="30">
        <v>0.36094</v>
      </c>
      <c r="E255" s="30"/>
      <c r="F255" s="30"/>
      <c r="G255" s="30">
        <v>0.25592</v>
      </c>
      <c r="H255" s="30"/>
      <c r="I255" s="30">
        <v>0.12659330985915493</v>
      </c>
      <c r="J255" s="30">
        <v>0.004217440022163712</v>
      </c>
      <c r="K255" s="30"/>
      <c r="L255" s="30"/>
      <c r="M255" s="30">
        <f t="shared" si="21"/>
        <v>1.5555707498813185</v>
      </c>
      <c r="N255" s="31">
        <f t="shared" si="22"/>
        <v>1.8666848998575822</v>
      </c>
    </row>
    <row r="256" spans="1:14" ht="15.75">
      <c r="A256" s="5">
        <f t="shared" si="20"/>
        <v>244</v>
      </c>
      <c r="B256" s="29" t="s">
        <v>205</v>
      </c>
      <c r="C256" s="30">
        <v>0.39403</v>
      </c>
      <c r="D256" s="30">
        <v>0.18224</v>
      </c>
      <c r="E256" s="30"/>
      <c r="F256" s="30"/>
      <c r="G256" s="30">
        <v>0.25588</v>
      </c>
      <c r="H256" s="30"/>
      <c r="I256" s="30">
        <v>0.5492300646860152</v>
      </c>
      <c r="J256" s="30">
        <v>0.0020569345119259732</v>
      </c>
      <c r="K256" s="30"/>
      <c r="L256" s="30"/>
      <c r="M256" s="30">
        <f t="shared" si="21"/>
        <v>1.3834369991979412</v>
      </c>
      <c r="N256" s="31">
        <f t="shared" si="22"/>
        <v>1.6601243990375294</v>
      </c>
    </row>
    <row r="257" spans="1:14" ht="15.75">
      <c r="A257" s="5">
        <f t="shared" si="20"/>
        <v>245</v>
      </c>
      <c r="B257" s="29" t="s">
        <v>206</v>
      </c>
      <c r="C257" s="30">
        <v>0.39875</v>
      </c>
      <c r="D257" s="30">
        <v>0.12053</v>
      </c>
      <c r="E257" s="30"/>
      <c r="F257" s="30"/>
      <c r="G257" s="30">
        <v>0.25592</v>
      </c>
      <c r="H257" s="30">
        <v>0.0050090198436560434</v>
      </c>
      <c r="I257" s="30">
        <v>0.45492762521992824</v>
      </c>
      <c r="J257" s="30">
        <v>0.0020815920326598043</v>
      </c>
      <c r="K257" s="30">
        <v>0.08327</v>
      </c>
      <c r="L257" s="30">
        <v>0.07141</v>
      </c>
      <c r="M257" s="30">
        <f t="shared" si="21"/>
        <v>1.3918982370962438</v>
      </c>
      <c r="N257" s="31">
        <f t="shared" si="22"/>
        <v>1.6702778845154926</v>
      </c>
    </row>
    <row r="258" spans="1:14" ht="15.75">
      <c r="A258" s="5">
        <f t="shared" si="20"/>
        <v>246</v>
      </c>
      <c r="B258" s="29" t="s">
        <v>207</v>
      </c>
      <c r="C258" s="30">
        <v>0.453</v>
      </c>
      <c r="D258" s="30">
        <v>0.13558</v>
      </c>
      <c r="E258" s="30"/>
      <c r="F258" s="30"/>
      <c r="G258" s="30">
        <v>0.25591</v>
      </c>
      <c r="H258" s="30">
        <v>0.003144624759062364</v>
      </c>
      <c r="I258" s="30">
        <v>0.463395621818957</v>
      </c>
      <c r="J258" s="30">
        <v>0.002364766864899728</v>
      </c>
      <c r="K258" s="30">
        <v>0.08327</v>
      </c>
      <c r="L258" s="30">
        <v>0.07862</v>
      </c>
      <c r="M258" s="30">
        <f t="shared" si="21"/>
        <v>1.4752850134429192</v>
      </c>
      <c r="N258" s="31">
        <f t="shared" si="22"/>
        <v>1.770342016131503</v>
      </c>
    </row>
    <row r="259" spans="1:14" ht="15.75">
      <c r="A259" s="5">
        <f t="shared" si="20"/>
        <v>247</v>
      </c>
      <c r="B259" s="29" t="s">
        <v>208</v>
      </c>
      <c r="C259" s="30">
        <v>0.18809</v>
      </c>
      <c r="D259" s="30">
        <v>0.10373</v>
      </c>
      <c r="E259" s="30"/>
      <c r="F259" s="30"/>
      <c r="G259" s="30">
        <v>0.25589</v>
      </c>
      <c r="H259" s="30"/>
      <c r="I259" s="30">
        <v>0.5112595307917889</v>
      </c>
      <c r="J259" s="30">
        <v>0.0009818955935365424</v>
      </c>
      <c r="K259" s="30"/>
      <c r="L259" s="30">
        <v>0.026119257086999022</v>
      </c>
      <c r="M259" s="30">
        <f t="shared" si="21"/>
        <v>1.0860706834723246</v>
      </c>
      <c r="N259" s="31">
        <f t="shared" si="22"/>
        <v>1.3032848201667895</v>
      </c>
    </row>
    <row r="260" spans="1:14" ht="15.75">
      <c r="A260" s="5">
        <f t="shared" si="20"/>
        <v>248</v>
      </c>
      <c r="B260" s="29" t="s">
        <v>209</v>
      </c>
      <c r="C260" s="30">
        <v>0.1634</v>
      </c>
      <c r="D260" s="30">
        <v>0.16685</v>
      </c>
      <c r="E260" s="30"/>
      <c r="F260" s="30"/>
      <c r="G260" s="30">
        <v>0.25593</v>
      </c>
      <c r="H260" s="30"/>
      <c r="I260" s="30">
        <v>0.550667115902965</v>
      </c>
      <c r="J260" s="30">
        <v>0.0008529697520934514</v>
      </c>
      <c r="K260" s="30"/>
      <c r="L260" s="30">
        <v>0.030008984725965856</v>
      </c>
      <c r="M260" s="30">
        <f t="shared" si="21"/>
        <v>1.1677090703810242</v>
      </c>
      <c r="N260" s="31">
        <f t="shared" si="22"/>
        <v>1.4012508844572291</v>
      </c>
    </row>
    <row r="261" spans="1:14" ht="15.75">
      <c r="A261" s="5">
        <f t="shared" si="20"/>
        <v>249</v>
      </c>
      <c r="B261" s="29" t="s">
        <v>210</v>
      </c>
      <c r="C261" s="30">
        <v>0.17563</v>
      </c>
      <c r="D261" s="30">
        <v>0.11623</v>
      </c>
      <c r="E261" s="30"/>
      <c r="F261" s="30"/>
      <c r="G261" s="30">
        <v>0.25591</v>
      </c>
      <c r="H261" s="30"/>
      <c r="I261" s="30">
        <v>0.48564759036144584</v>
      </c>
      <c r="J261" s="30">
        <v>0.0009168302228805064</v>
      </c>
      <c r="K261" s="30"/>
      <c r="L261" s="30"/>
      <c r="M261" s="30">
        <f t="shared" si="21"/>
        <v>1.0343344205843266</v>
      </c>
      <c r="N261" s="31">
        <f t="shared" si="22"/>
        <v>1.2412013047011918</v>
      </c>
    </row>
    <row r="262" spans="1:14" ht="15.75">
      <c r="A262" s="5">
        <f t="shared" si="20"/>
        <v>250</v>
      </c>
      <c r="B262" s="29" t="s">
        <v>211</v>
      </c>
      <c r="C262" s="30">
        <v>0.1375</v>
      </c>
      <c r="D262" s="30">
        <v>0.04012</v>
      </c>
      <c r="E262" s="30"/>
      <c r="F262" s="30"/>
      <c r="G262" s="30">
        <v>0.25591</v>
      </c>
      <c r="H262" s="30"/>
      <c r="I262" s="30">
        <v>0.4944811454493905</v>
      </c>
      <c r="J262" s="30">
        <v>0.0007177811806672424</v>
      </c>
      <c r="K262" s="30"/>
      <c r="L262" s="30"/>
      <c r="M262" s="30">
        <f t="shared" si="21"/>
        <v>0.9287289266300577</v>
      </c>
      <c r="N262" s="31">
        <f t="shared" si="22"/>
        <v>1.1144747119560692</v>
      </c>
    </row>
    <row r="263" spans="1:14" ht="15.75">
      <c r="A263" s="5">
        <f t="shared" si="20"/>
        <v>251</v>
      </c>
      <c r="B263" s="29" t="s">
        <v>212</v>
      </c>
      <c r="C263" s="30">
        <v>0.52587</v>
      </c>
      <c r="D263" s="30">
        <v>0.12618</v>
      </c>
      <c r="E263" s="30"/>
      <c r="F263" s="30"/>
      <c r="G263" s="30">
        <v>0.25591</v>
      </c>
      <c r="H263" s="30">
        <v>0.03809706748623383</v>
      </c>
      <c r="I263" s="30">
        <v>0.18875084609333553</v>
      </c>
      <c r="J263" s="30">
        <v>0.0027451729966498865</v>
      </c>
      <c r="K263" s="30">
        <v>0.08328</v>
      </c>
      <c r="L263" s="30">
        <v>0.07332</v>
      </c>
      <c r="M263" s="30">
        <f t="shared" si="21"/>
        <v>1.2941530865762192</v>
      </c>
      <c r="N263" s="31">
        <f t="shared" si="22"/>
        <v>1.5529837038914631</v>
      </c>
    </row>
    <row r="264" spans="1:14" ht="15.75">
      <c r="A264" s="5">
        <f t="shared" si="20"/>
        <v>252</v>
      </c>
      <c r="B264" s="29" t="s">
        <v>213</v>
      </c>
      <c r="C264" s="30">
        <v>0.69181</v>
      </c>
      <c r="D264" s="30">
        <v>0.28967</v>
      </c>
      <c r="E264" s="30"/>
      <c r="F264" s="30"/>
      <c r="G264" s="30">
        <v>0.25602</v>
      </c>
      <c r="H264" s="30"/>
      <c r="I264" s="30">
        <v>0.2331320121202195</v>
      </c>
      <c r="J264" s="30">
        <v>0.0036114230191055027</v>
      </c>
      <c r="K264" s="30"/>
      <c r="L264" s="30">
        <v>0.027352387191876177</v>
      </c>
      <c r="M264" s="30">
        <f t="shared" si="21"/>
        <v>1.5015958223312014</v>
      </c>
      <c r="N264" s="31">
        <f t="shared" si="22"/>
        <v>1.8019149867974416</v>
      </c>
    </row>
    <row r="265" spans="1:14" ht="15.75">
      <c r="A265" s="5">
        <f t="shared" si="20"/>
        <v>253</v>
      </c>
      <c r="B265" s="29" t="s">
        <v>214</v>
      </c>
      <c r="C265" s="30">
        <v>0.55625</v>
      </c>
      <c r="D265" s="30">
        <v>0.14552</v>
      </c>
      <c r="E265" s="30"/>
      <c r="F265" s="30"/>
      <c r="G265" s="30">
        <v>0.25595</v>
      </c>
      <c r="H265" s="30"/>
      <c r="I265" s="30">
        <v>0.20327436575570573</v>
      </c>
      <c r="J265" s="30">
        <v>0.002903750212145042</v>
      </c>
      <c r="K265" s="30">
        <v>0.08328</v>
      </c>
      <c r="L265" s="30">
        <v>0.07852</v>
      </c>
      <c r="M265" s="30">
        <f t="shared" si="21"/>
        <v>1.3256981159678507</v>
      </c>
      <c r="N265" s="31">
        <f t="shared" si="22"/>
        <v>1.5908377391614208</v>
      </c>
    </row>
    <row r="266" spans="1:14" ht="15.75">
      <c r="A266" s="5">
        <f t="shared" si="20"/>
        <v>254</v>
      </c>
      <c r="B266" s="29" t="s">
        <v>215</v>
      </c>
      <c r="C266" s="30"/>
      <c r="D266" s="30">
        <v>0.21481</v>
      </c>
      <c r="E266" s="30"/>
      <c r="F266" s="30"/>
      <c r="G266" s="30"/>
      <c r="H266" s="30"/>
      <c r="I266" s="30">
        <v>0.593433538298034</v>
      </c>
      <c r="J266" s="30"/>
      <c r="K266" s="30"/>
      <c r="L266" s="30">
        <v>0.025354892583314356</v>
      </c>
      <c r="M266" s="30">
        <f t="shared" si="21"/>
        <v>0.8335984308813483</v>
      </c>
      <c r="N266" s="31">
        <f t="shared" si="22"/>
        <v>1.000318117057618</v>
      </c>
    </row>
    <row r="267" spans="1:14" ht="15.75">
      <c r="A267" s="5">
        <f t="shared" si="20"/>
        <v>255</v>
      </c>
      <c r="B267" s="29" t="s">
        <v>216</v>
      </c>
      <c r="C267" s="30"/>
      <c r="D267" s="30">
        <v>0.18305</v>
      </c>
      <c r="E267" s="30"/>
      <c r="F267" s="30"/>
      <c r="G267" s="30"/>
      <c r="H267" s="30"/>
      <c r="I267" s="30">
        <v>0.44778062664659396</v>
      </c>
      <c r="J267" s="30"/>
      <c r="K267" s="30"/>
      <c r="L267" s="30"/>
      <c r="M267" s="30">
        <f t="shared" si="21"/>
        <v>0.630830626646594</v>
      </c>
      <c r="N267" s="31">
        <f t="shared" si="22"/>
        <v>0.7569967519759128</v>
      </c>
    </row>
    <row r="268" spans="1:14" ht="15.75">
      <c r="A268" s="5">
        <f t="shared" si="20"/>
        <v>256</v>
      </c>
      <c r="B268" s="29" t="s">
        <v>217</v>
      </c>
      <c r="C268" s="30"/>
      <c r="D268" s="30">
        <v>0.20517</v>
      </c>
      <c r="E268" s="30"/>
      <c r="F268" s="30"/>
      <c r="G268" s="30"/>
      <c r="H268" s="30"/>
      <c r="I268" s="30">
        <v>0.6887543503480279</v>
      </c>
      <c r="J268" s="30"/>
      <c r="K268" s="30"/>
      <c r="L268" s="30"/>
      <c r="M268" s="30">
        <f t="shared" si="21"/>
        <v>0.8939243503480279</v>
      </c>
      <c r="N268" s="31">
        <f t="shared" si="22"/>
        <v>1.0727092204176334</v>
      </c>
    </row>
    <row r="269" spans="1:14" ht="15.75">
      <c r="A269" s="5">
        <f t="shared" si="20"/>
        <v>257</v>
      </c>
      <c r="B269" s="29" t="s">
        <v>218</v>
      </c>
      <c r="C269" s="30"/>
      <c r="D269" s="30">
        <v>0.19872</v>
      </c>
      <c r="E269" s="30"/>
      <c r="F269" s="30"/>
      <c r="G269" s="30"/>
      <c r="H269" s="30"/>
      <c r="I269" s="30">
        <v>0.47240369181380426</v>
      </c>
      <c r="J269" s="30"/>
      <c r="K269" s="30"/>
      <c r="L269" s="30"/>
      <c r="M269" s="30">
        <f t="shared" si="21"/>
        <v>0.6711236918138043</v>
      </c>
      <c r="N269" s="31">
        <f t="shared" si="22"/>
        <v>0.8053484301765651</v>
      </c>
    </row>
    <row r="270" spans="1:14" ht="15.75">
      <c r="A270" s="5">
        <f t="shared" si="20"/>
        <v>258</v>
      </c>
      <c r="B270" s="29" t="s">
        <v>219</v>
      </c>
      <c r="C270" s="30"/>
      <c r="D270" s="30">
        <v>0.18061</v>
      </c>
      <c r="E270" s="30"/>
      <c r="F270" s="30"/>
      <c r="G270" s="30"/>
      <c r="H270" s="30"/>
      <c r="I270" s="30">
        <v>0.6193387796783252</v>
      </c>
      <c r="J270" s="30"/>
      <c r="K270" s="30"/>
      <c r="L270" s="30"/>
      <c r="M270" s="30">
        <f t="shared" si="21"/>
        <v>0.7999487796783251</v>
      </c>
      <c r="N270" s="31">
        <f t="shared" si="22"/>
        <v>0.9599385356139901</v>
      </c>
    </row>
    <row r="271" spans="1:14" ht="15.75">
      <c r="A271" s="5">
        <f aca="true" t="shared" si="23" ref="A271:A301">A270+1</f>
        <v>259</v>
      </c>
      <c r="B271" s="29" t="s">
        <v>220</v>
      </c>
      <c r="C271" s="30"/>
      <c r="D271" s="30">
        <v>0.06783</v>
      </c>
      <c r="E271" s="30"/>
      <c r="F271" s="30"/>
      <c r="G271" s="30"/>
      <c r="H271" s="30"/>
      <c r="I271" s="30">
        <v>0.8198801534036434</v>
      </c>
      <c r="J271" s="30"/>
      <c r="K271" s="30"/>
      <c r="L271" s="30"/>
      <c r="M271" s="30">
        <f t="shared" si="21"/>
        <v>0.8877101534036433</v>
      </c>
      <c r="N271" s="31">
        <f t="shared" si="22"/>
        <v>1.065252184084372</v>
      </c>
    </row>
    <row r="272" spans="1:14" ht="15.75">
      <c r="A272" s="5">
        <f t="shared" si="23"/>
        <v>260</v>
      </c>
      <c r="B272" s="29" t="s">
        <v>221</v>
      </c>
      <c r="C272" s="30">
        <v>0.97984</v>
      </c>
      <c r="D272" s="30">
        <v>0.10991</v>
      </c>
      <c r="E272" s="30"/>
      <c r="F272" s="30"/>
      <c r="G272" s="30">
        <v>0.25592</v>
      </c>
      <c r="H272" s="30">
        <v>0.006156233833419555</v>
      </c>
      <c r="I272" s="30">
        <v>0.11629285993055861</v>
      </c>
      <c r="J272" s="30">
        <v>0.005115000095410123</v>
      </c>
      <c r="K272" s="30">
        <v>0.08326</v>
      </c>
      <c r="L272" s="30">
        <v>0.03703</v>
      </c>
      <c r="M272" s="30">
        <f t="shared" si="21"/>
        <v>1.593524093859388</v>
      </c>
      <c r="N272" s="31">
        <f t="shared" si="22"/>
        <v>1.9122289126312655</v>
      </c>
    </row>
    <row r="273" spans="1:14" ht="15.75">
      <c r="A273" s="5">
        <f t="shared" si="23"/>
        <v>261</v>
      </c>
      <c r="B273" s="29" t="s">
        <v>222</v>
      </c>
      <c r="C273" s="30">
        <v>0.66119</v>
      </c>
      <c r="D273" s="30">
        <v>0.0299</v>
      </c>
      <c r="E273" s="30"/>
      <c r="F273" s="30"/>
      <c r="G273" s="30">
        <v>0.25587</v>
      </c>
      <c r="H273" s="30"/>
      <c r="I273" s="30">
        <v>0.4408622147083686</v>
      </c>
      <c r="J273" s="30">
        <v>0.0034516050285132984</v>
      </c>
      <c r="K273" s="30"/>
      <c r="L273" s="30"/>
      <c r="M273" s="30">
        <f t="shared" si="21"/>
        <v>1.3912738197368821</v>
      </c>
      <c r="N273" s="31">
        <f t="shared" si="22"/>
        <v>1.6695285836842586</v>
      </c>
    </row>
    <row r="274" spans="1:14" ht="15.75">
      <c r="A274" s="5">
        <f t="shared" si="23"/>
        <v>262</v>
      </c>
      <c r="B274" s="29" t="s">
        <v>223</v>
      </c>
      <c r="C274" s="30">
        <v>0.22373</v>
      </c>
      <c r="D274" s="30">
        <v>0.14987</v>
      </c>
      <c r="E274" s="30"/>
      <c r="F274" s="30"/>
      <c r="G274" s="30">
        <v>0.25591</v>
      </c>
      <c r="H274" s="30"/>
      <c r="I274" s="30">
        <v>0.25271080029746584</v>
      </c>
      <c r="J274" s="30">
        <v>0.001167910516769988</v>
      </c>
      <c r="K274" s="30"/>
      <c r="L274" s="30"/>
      <c r="M274" s="30">
        <f t="shared" si="21"/>
        <v>0.8833887108142359</v>
      </c>
      <c r="N274" s="31">
        <f t="shared" si="22"/>
        <v>1.0600664529770831</v>
      </c>
    </row>
    <row r="275" spans="1:14" ht="15.75">
      <c r="A275" s="5">
        <f t="shared" si="23"/>
        <v>263</v>
      </c>
      <c r="B275" s="29" t="s">
        <v>224</v>
      </c>
      <c r="C275" s="30">
        <v>0.3251</v>
      </c>
      <c r="D275" s="30">
        <v>0.10291</v>
      </c>
      <c r="E275" s="30"/>
      <c r="F275" s="30"/>
      <c r="G275" s="30">
        <v>0.2559</v>
      </c>
      <c r="H275" s="30"/>
      <c r="I275" s="30">
        <v>0.32791666666666675</v>
      </c>
      <c r="J275" s="30">
        <v>0.001697110868134344</v>
      </c>
      <c r="K275" s="30"/>
      <c r="L275" s="30"/>
      <c r="M275" s="30">
        <f t="shared" si="21"/>
        <v>1.0135237775348012</v>
      </c>
      <c r="N275" s="31">
        <f t="shared" si="22"/>
        <v>1.2162285330417615</v>
      </c>
    </row>
    <row r="276" spans="1:14" ht="15.75">
      <c r="A276" s="5">
        <f t="shared" si="23"/>
        <v>264</v>
      </c>
      <c r="B276" s="29" t="s">
        <v>225</v>
      </c>
      <c r="C276" s="30">
        <v>0.26858</v>
      </c>
      <c r="D276" s="30">
        <v>0.09248</v>
      </c>
      <c r="E276" s="30"/>
      <c r="F276" s="30"/>
      <c r="G276" s="30">
        <v>0.25595</v>
      </c>
      <c r="H276" s="30"/>
      <c r="I276" s="30">
        <v>0.13497534777249517</v>
      </c>
      <c r="J276" s="30">
        <v>0.0014020663954967252</v>
      </c>
      <c r="K276" s="30">
        <v>0.08324</v>
      </c>
      <c r="L276" s="30"/>
      <c r="M276" s="30">
        <f t="shared" si="21"/>
        <v>0.8366274141679919</v>
      </c>
      <c r="N276" s="31">
        <f t="shared" si="22"/>
        <v>1.0039528970015903</v>
      </c>
    </row>
    <row r="277" spans="1:14" ht="15.75">
      <c r="A277" s="5">
        <f t="shared" si="23"/>
        <v>265</v>
      </c>
      <c r="B277" s="29" t="s">
        <v>226</v>
      </c>
      <c r="C277" s="30">
        <v>0.2044</v>
      </c>
      <c r="D277" s="30">
        <v>0.12792</v>
      </c>
      <c r="E277" s="30"/>
      <c r="F277" s="30"/>
      <c r="G277" s="30">
        <v>0.25591</v>
      </c>
      <c r="H277" s="30"/>
      <c r="I277" s="30">
        <v>0.11713618393973331</v>
      </c>
      <c r="J277" s="30">
        <v>0.0010670408526966145</v>
      </c>
      <c r="K277" s="30">
        <v>0.08331</v>
      </c>
      <c r="L277" s="30"/>
      <c r="M277" s="30">
        <f t="shared" si="21"/>
        <v>0.78974322479243</v>
      </c>
      <c r="N277" s="31">
        <f t="shared" si="22"/>
        <v>0.947691869750916</v>
      </c>
    </row>
    <row r="278" spans="1:14" ht="15.75">
      <c r="A278" s="5">
        <f t="shared" si="23"/>
        <v>266</v>
      </c>
      <c r="B278" s="29" t="s">
        <v>227</v>
      </c>
      <c r="C278" s="30">
        <v>0.77051</v>
      </c>
      <c r="D278" s="30">
        <v>0.19145</v>
      </c>
      <c r="E278" s="30"/>
      <c r="F278" s="30"/>
      <c r="G278" s="30">
        <v>0.25601</v>
      </c>
      <c r="H278" s="30"/>
      <c r="I278" s="30">
        <v>0.34366475427581733</v>
      </c>
      <c r="J278" s="30">
        <v>0.004022251960754948</v>
      </c>
      <c r="K278" s="30"/>
      <c r="L278" s="30"/>
      <c r="M278" s="30">
        <f aca="true" t="shared" si="24" ref="M278:M299">C278+D278+E278+F278+G278+H278+I278+J278+K278+L278</f>
        <v>1.5656570062365722</v>
      </c>
      <c r="N278" s="31">
        <f aca="true" t="shared" si="25" ref="N278:N299">M278*20%+M278</f>
        <v>1.8787884074838868</v>
      </c>
    </row>
    <row r="279" spans="1:14" ht="15.75">
      <c r="A279" s="5">
        <f t="shared" si="23"/>
        <v>267</v>
      </c>
      <c r="B279" s="29" t="s">
        <v>228</v>
      </c>
      <c r="C279" s="30">
        <v>0.53931</v>
      </c>
      <c r="D279" s="30">
        <v>0.11856</v>
      </c>
      <c r="E279" s="30"/>
      <c r="F279" s="30"/>
      <c r="G279" s="30">
        <v>0.25593</v>
      </c>
      <c r="H279" s="30">
        <v>0.016286409703934242</v>
      </c>
      <c r="I279" s="30">
        <v>0.1462099593009337</v>
      </c>
      <c r="J279" s="30">
        <v>0.0028153594437026444</v>
      </c>
      <c r="K279" s="30">
        <v>0.08324</v>
      </c>
      <c r="L279" s="30">
        <v>0.06397</v>
      </c>
      <c r="M279" s="30">
        <f t="shared" si="24"/>
        <v>1.2263217284485706</v>
      </c>
      <c r="N279" s="31">
        <f t="shared" si="25"/>
        <v>1.4715860741382847</v>
      </c>
    </row>
    <row r="280" spans="1:14" ht="15.75">
      <c r="A280" s="5">
        <f t="shared" si="23"/>
        <v>268</v>
      </c>
      <c r="B280" s="29" t="s">
        <v>229</v>
      </c>
      <c r="C280" s="30">
        <v>0.37443</v>
      </c>
      <c r="D280" s="30">
        <v>0.15505</v>
      </c>
      <c r="E280" s="30"/>
      <c r="F280" s="30"/>
      <c r="G280" s="30">
        <v>0.25592</v>
      </c>
      <c r="H280" s="30">
        <v>0.020914229459238924</v>
      </c>
      <c r="I280" s="30">
        <v>0.5044773470695698</v>
      </c>
      <c r="J280" s="30">
        <v>0.001954598215713605</v>
      </c>
      <c r="K280" s="30">
        <v>0.08327</v>
      </c>
      <c r="L280" s="30">
        <v>0.06069</v>
      </c>
      <c r="M280" s="30">
        <f t="shared" si="24"/>
        <v>1.4567061747445222</v>
      </c>
      <c r="N280" s="31">
        <f t="shared" si="25"/>
        <v>1.7480474096934266</v>
      </c>
    </row>
    <row r="281" spans="1:14" ht="15.75">
      <c r="A281" s="5">
        <f t="shared" si="23"/>
        <v>269</v>
      </c>
      <c r="B281" s="29" t="s">
        <v>230</v>
      </c>
      <c r="C281" s="30">
        <v>0.34648</v>
      </c>
      <c r="D281" s="30">
        <v>0.11918</v>
      </c>
      <c r="E281" s="30"/>
      <c r="F281" s="30"/>
      <c r="G281" s="30">
        <v>0.25591</v>
      </c>
      <c r="H281" s="30">
        <v>0.01194392656319025</v>
      </c>
      <c r="I281" s="30">
        <v>0.5132760982951099</v>
      </c>
      <c r="J281" s="30">
        <v>0.0018087033699090251</v>
      </c>
      <c r="K281" s="30">
        <v>0.08326</v>
      </c>
      <c r="L281" s="30">
        <v>0.05852</v>
      </c>
      <c r="M281" s="30">
        <f t="shared" si="24"/>
        <v>1.3903787282282092</v>
      </c>
      <c r="N281" s="31">
        <f t="shared" si="25"/>
        <v>1.668454473873851</v>
      </c>
    </row>
    <row r="282" spans="1:14" ht="15.75">
      <c r="A282" s="5">
        <f t="shared" si="23"/>
        <v>270</v>
      </c>
      <c r="B282" s="29" t="s">
        <v>231</v>
      </c>
      <c r="C282" s="30">
        <v>0.43789</v>
      </c>
      <c r="D282" s="30">
        <v>0.12834</v>
      </c>
      <c r="E282" s="30"/>
      <c r="F282" s="30"/>
      <c r="G282" s="30">
        <v>0.25591</v>
      </c>
      <c r="H282" s="30">
        <v>0.01223391388485728</v>
      </c>
      <c r="I282" s="30">
        <v>0.13021294699011682</v>
      </c>
      <c r="J282" s="30">
        <v>0.002285874273600316</v>
      </c>
      <c r="K282" s="30">
        <v>0.08328</v>
      </c>
      <c r="L282" s="30">
        <v>0.06925</v>
      </c>
      <c r="M282" s="30">
        <f t="shared" si="24"/>
        <v>1.1194027351485745</v>
      </c>
      <c r="N282" s="31">
        <f t="shared" si="25"/>
        <v>1.3432832821782894</v>
      </c>
    </row>
    <row r="283" spans="1:14" ht="15.75">
      <c r="A283" s="5">
        <f t="shared" si="23"/>
        <v>271</v>
      </c>
      <c r="B283" s="29" t="s">
        <v>232</v>
      </c>
      <c r="C283" s="30">
        <v>0.89639</v>
      </c>
      <c r="D283" s="30">
        <v>0.02052</v>
      </c>
      <c r="E283" s="30"/>
      <c r="F283" s="30"/>
      <c r="G283" s="30"/>
      <c r="H283" s="30"/>
      <c r="I283" s="30">
        <v>0.10973656725078335</v>
      </c>
      <c r="J283" s="30">
        <v>0.004679364209553314</v>
      </c>
      <c r="K283" s="30"/>
      <c r="L283" s="30"/>
      <c r="M283" s="30">
        <f t="shared" si="24"/>
        <v>1.0313259314603367</v>
      </c>
      <c r="N283" s="31">
        <f t="shared" si="25"/>
        <v>1.237591117752404</v>
      </c>
    </row>
    <row r="284" spans="1:14" ht="15.75">
      <c r="A284" s="5">
        <f t="shared" si="23"/>
        <v>272</v>
      </c>
      <c r="B284" s="29" t="s">
        <v>233</v>
      </c>
      <c r="C284" s="30">
        <v>1.06476</v>
      </c>
      <c r="D284" s="30">
        <v>0.09962</v>
      </c>
      <c r="E284" s="30"/>
      <c r="F284" s="30"/>
      <c r="G284" s="30">
        <v>0.25591</v>
      </c>
      <c r="H284" s="30"/>
      <c r="I284" s="30">
        <v>0.19104018024784078</v>
      </c>
      <c r="J284" s="30">
        <v>0.005558308942602596</v>
      </c>
      <c r="K284" s="30">
        <v>0.08329</v>
      </c>
      <c r="L284" s="30">
        <v>0.06271</v>
      </c>
      <c r="M284" s="30">
        <f t="shared" si="24"/>
        <v>1.7628884891904435</v>
      </c>
      <c r="N284" s="31">
        <f t="shared" si="25"/>
        <v>2.1154661870285323</v>
      </c>
    </row>
    <row r="285" spans="1:14" ht="15.75">
      <c r="A285" s="5">
        <f t="shared" si="23"/>
        <v>273</v>
      </c>
      <c r="B285" s="29" t="s">
        <v>234</v>
      </c>
      <c r="C285" s="30">
        <v>0.52876</v>
      </c>
      <c r="D285" s="30">
        <v>0.09109</v>
      </c>
      <c r="E285" s="30"/>
      <c r="F285" s="30"/>
      <c r="G285" s="30">
        <v>0.25592</v>
      </c>
      <c r="H285" s="30">
        <v>0.021228338430173296</v>
      </c>
      <c r="I285" s="30">
        <v>0.11916750201191052</v>
      </c>
      <c r="J285" s="30">
        <v>0.0027602840406681433</v>
      </c>
      <c r="K285" s="30">
        <v>0.08328</v>
      </c>
      <c r="L285" s="30">
        <v>0.06182</v>
      </c>
      <c r="M285" s="30">
        <f t="shared" si="24"/>
        <v>1.164026124482752</v>
      </c>
      <c r="N285" s="31">
        <f t="shared" si="25"/>
        <v>1.3968313493793023</v>
      </c>
    </row>
    <row r="286" spans="1:14" ht="15.75">
      <c r="A286" s="5">
        <f t="shared" si="23"/>
        <v>274</v>
      </c>
      <c r="B286" s="29" t="s">
        <v>235</v>
      </c>
      <c r="C286" s="30">
        <v>0.63997</v>
      </c>
      <c r="D286" s="30">
        <v>0.12474</v>
      </c>
      <c r="E286" s="30"/>
      <c r="F286" s="30"/>
      <c r="G286" s="30">
        <v>0.25591</v>
      </c>
      <c r="H286" s="30">
        <v>0.01599387156941114</v>
      </c>
      <c r="I286" s="30">
        <v>0.16030093572201062</v>
      </c>
      <c r="J286" s="30">
        <v>0.0033407875218847707</v>
      </c>
      <c r="K286" s="30">
        <v>0.08325</v>
      </c>
      <c r="L286" s="30">
        <v>0.07067</v>
      </c>
      <c r="M286" s="30">
        <f t="shared" si="24"/>
        <v>1.3541755948133067</v>
      </c>
      <c r="N286" s="31">
        <f t="shared" si="25"/>
        <v>1.6250107137759682</v>
      </c>
    </row>
    <row r="287" spans="1:14" ht="15.75">
      <c r="A287" s="5">
        <f t="shared" si="23"/>
        <v>275</v>
      </c>
      <c r="B287" s="29" t="s">
        <v>236</v>
      </c>
      <c r="C287" s="30">
        <v>0.42604</v>
      </c>
      <c r="D287" s="30">
        <v>0.03778</v>
      </c>
      <c r="E287" s="30"/>
      <c r="F287" s="30"/>
      <c r="G287" s="30">
        <v>0.25591</v>
      </c>
      <c r="H287" s="30">
        <v>0.018163169042914862</v>
      </c>
      <c r="I287" s="30">
        <v>0.20870872714974814</v>
      </c>
      <c r="J287" s="30">
        <v>0.0022240154449222277</v>
      </c>
      <c r="K287" s="30">
        <v>0.08325</v>
      </c>
      <c r="L287" s="30">
        <v>0.023780281589861337</v>
      </c>
      <c r="M287" s="30">
        <f t="shared" si="24"/>
        <v>1.0558561932274466</v>
      </c>
      <c r="N287" s="31">
        <f t="shared" si="25"/>
        <v>1.267027431872936</v>
      </c>
    </row>
    <row r="288" spans="1:14" ht="15.75">
      <c r="A288" s="5">
        <f t="shared" si="23"/>
        <v>276</v>
      </c>
      <c r="B288" s="29" t="s">
        <v>237</v>
      </c>
      <c r="C288" s="30"/>
      <c r="D288" s="30">
        <v>0.13158</v>
      </c>
      <c r="E288" s="30"/>
      <c r="F288" s="30"/>
      <c r="G288" s="30">
        <v>0.25586</v>
      </c>
      <c r="H288" s="30"/>
      <c r="I288" s="30">
        <v>0.21892281463112215</v>
      </c>
      <c r="J288" s="30"/>
      <c r="K288" s="30"/>
      <c r="L288" s="30"/>
      <c r="M288" s="30">
        <f t="shared" si="24"/>
        <v>0.6063628146311222</v>
      </c>
      <c r="N288" s="31">
        <f t="shared" si="25"/>
        <v>0.7276353775573466</v>
      </c>
    </row>
    <row r="289" spans="1:14" ht="15.75">
      <c r="A289" s="5">
        <f t="shared" si="23"/>
        <v>277</v>
      </c>
      <c r="B289" s="29" t="s">
        <v>238</v>
      </c>
      <c r="C289" s="30"/>
      <c r="D289" s="30">
        <v>0.29518</v>
      </c>
      <c r="E289" s="30"/>
      <c r="F289" s="30"/>
      <c r="G289" s="30">
        <v>0.25605</v>
      </c>
      <c r="H289" s="30"/>
      <c r="I289" s="30">
        <v>0.21987830319888732</v>
      </c>
      <c r="J289" s="30"/>
      <c r="K289" s="30"/>
      <c r="L289" s="30"/>
      <c r="M289" s="30">
        <f t="shared" si="24"/>
        <v>0.7711083031988873</v>
      </c>
      <c r="N289" s="31">
        <f t="shared" si="25"/>
        <v>0.9253299638386648</v>
      </c>
    </row>
    <row r="290" spans="1:14" ht="15.75">
      <c r="A290" s="5">
        <f t="shared" si="23"/>
        <v>278</v>
      </c>
      <c r="B290" s="29" t="s">
        <v>239</v>
      </c>
      <c r="C290" s="30"/>
      <c r="D290" s="30">
        <v>0.18224</v>
      </c>
      <c r="E290" s="30"/>
      <c r="F290" s="30"/>
      <c r="G290" s="30">
        <v>0.25588</v>
      </c>
      <c r="H290" s="30"/>
      <c r="I290" s="30">
        <v>0.2182122617207625</v>
      </c>
      <c r="J290" s="30"/>
      <c r="K290" s="30"/>
      <c r="L290" s="30"/>
      <c r="M290" s="30">
        <f t="shared" si="24"/>
        <v>0.6563322617207625</v>
      </c>
      <c r="N290" s="31">
        <f t="shared" si="25"/>
        <v>0.787598714064915</v>
      </c>
    </row>
    <row r="291" spans="1:14" ht="15.75">
      <c r="A291" s="5">
        <f t="shared" si="23"/>
        <v>279</v>
      </c>
      <c r="B291" s="29" t="s">
        <v>240</v>
      </c>
      <c r="C291" s="30"/>
      <c r="D291" s="30"/>
      <c r="E291" s="30"/>
      <c r="F291" s="30"/>
      <c r="G291" s="30"/>
      <c r="H291" s="30"/>
      <c r="I291" s="30">
        <v>0.21894120458891014</v>
      </c>
      <c r="J291" s="30"/>
      <c r="K291" s="30"/>
      <c r="L291" s="30"/>
      <c r="M291" s="30">
        <f t="shared" si="24"/>
        <v>0.21894120458891014</v>
      </c>
      <c r="N291" s="31">
        <f t="shared" si="25"/>
        <v>0.2627294455066922</v>
      </c>
    </row>
    <row r="292" spans="1:14" ht="15.75">
      <c r="A292" s="5">
        <f t="shared" si="23"/>
        <v>280</v>
      </c>
      <c r="B292" s="29" t="s">
        <v>241</v>
      </c>
      <c r="C292" s="30"/>
      <c r="D292" s="30"/>
      <c r="E292" s="30"/>
      <c r="F292" s="30"/>
      <c r="G292" s="30"/>
      <c r="H292" s="30"/>
      <c r="I292" s="30">
        <v>0.21896762589928062</v>
      </c>
      <c r="J292" s="30"/>
      <c r="K292" s="30"/>
      <c r="L292" s="30"/>
      <c r="M292" s="30">
        <f t="shared" si="24"/>
        <v>0.21896762589928062</v>
      </c>
      <c r="N292" s="31">
        <f t="shared" si="25"/>
        <v>0.2627611510791368</v>
      </c>
    </row>
    <row r="293" spans="1:14" ht="15.75">
      <c r="A293" s="5">
        <f t="shared" si="23"/>
        <v>281</v>
      </c>
      <c r="B293" s="29" t="s">
        <v>242</v>
      </c>
      <c r="C293" s="30"/>
      <c r="D293" s="30"/>
      <c r="E293" s="30"/>
      <c r="F293" s="30"/>
      <c r="G293" s="30"/>
      <c r="H293" s="30"/>
      <c r="I293" s="30">
        <v>0.2189836101043977</v>
      </c>
      <c r="J293" s="30"/>
      <c r="K293" s="30"/>
      <c r="L293" s="30"/>
      <c r="M293" s="30">
        <f t="shared" si="24"/>
        <v>0.2189836101043977</v>
      </c>
      <c r="N293" s="31">
        <f t="shared" si="25"/>
        <v>0.26278033212527724</v>
      </c>
    </row>
    <row r="294" spans="1:14" ht="15.75">
      <c r="A294" s="5">
        <f t="shared" si="23"/>
        <v>282</v>
      </c>
      <c r="B294" s="29" t="s">
        <v>243</v>
      </c>
      <c r="C294" s="30"/>
      <c r="D294" s="30"/>
      <c r="E294" s="30"/>
      <c r="F294" s="30"/>
      <c r="G294" s="30"/>
      <c r="H294" s="30"/>
      <c r="I294" s="30">
        <v>0.21899836318996094</v>
      </c>
      <c r="J294" s="30"/>
      <c r="K294" s="30"/>
      <c r="L294" s="30"/>
      <c r="M294" s="30">
        <f t="shared" si="24"/>
        <v>0.21899836318996094</v>
      </c>
      <c r="N294" s="31">
        <f t="shared" si="25"/>
        <v>0.26279803582795314</v>
      </c>
    </row>
    <row r="295" spans="1:14" ht="15.75">
      <c r="A295" s="5">
        <f t="shared" si="23"/>
        <v>283</v>
      </c>
      <c r="B295" s="29" t="s">
        <v>244</v>
      </c>
      <c r="C295" s="30"/>
      <c r="D295" s="30"/>
      <c r="E295" s="30"/>
      <c r="F295" s="30"/>
      <c r="G295" s="30"/>
      <c r="H295" s="30"/>
      <c r="I295" s="30">
        <v>0.21858904109589045</v>
      </c>
      <c r="J295" s="30"/>
      <c r="K295" s="30"/>
      <c r="L295" s="30"/>
      <c r="M295" s="30">
        <f t="shared" si="24"/>
        <v>0.21858904109589045</v>
      </c>
      <c r="N295" s="31">
        <f t="shared" si="25"/>
        <v>0.26230684931506854</v>
      </c>
    </row>
    <row r="296" spans="1:14" ht="15.75">
      <c r="A296" s="5">
        <f t="shared" si="23"/>
        <v>284</v>
      </c>
      <c r="B296" s="29" t="s">
        <v>249</v>
      </c>
      <c r="C296" s="30">
        <v>0.91482</v>
      </c>
      <c r="D296" s="30">
        <v>0.20397</v>
      </c>
      <c r="E296" s="30"/>
      <c r="F296" s="30"/>
      <c r="G296" s="30">
        <v>0.25591</v>
      </c>
      <c r="H296" s="30">
        <v>0.01644841228235722</v>
      </c>
      <c r="I296" s="30">
        <v>0.0624732684686196</v>
      </c>
      <c r="J296" s="30">
        <v>0.00477559183376637</v>
      </c>
      <c r="K296" s="30">
        <v>0.08327</v>
      </c>
      <c r="L296" s="30">
        <v>0.03501855773868188</v>
      </c>
      <c r="M296" s="30">
        <f>C296+D296+E296+F296+G296+H296+I296+J296+K296+L296</f>
        <v>1.576685830323425</v>
      </c>
      <c r="N296" s="31">
        <f>M296*20%+M296</f>
        <v>1.8920229963881101</v>
      </c>
    </row>
    <row r="297" spans="1:14" ht="15.75">
      <c r="A297" s="5">
        <f t="shared" si="23"/>
        <v>285</v>
      </c>
      <c r="B297" s="29" t="s">
        <v>250</v>
      </c>
      <c r="C297" s="30">
        <v>1.06917</v>
      </c>
      <c r="D297" s="30">
        <v>0.29843</v>
      </c>
      <c r="E297" s="30"/>
      <c r="F297" s="30"/>
      <c r="G297" s="30">
        <v>0.25592</v>
      </c>
      <c r="H297" s="30">
        <v>0.01718949736667178</v>
      </c>
      <c r="I297" s="30">
        <v>0.10099483926106109</v>
      </c>
      <c r="J297" s="30">
        <v>0.005581325810315136</v>
      </c>
      <c r="K297" s="30">
        <v>0.08327</v>
      </c>
      <c r="L297" s="30">
        <v>0.03659632283654373</v>
      </c>
      <c r="M297" s="30">
        <f>C297+D297+E297+F297+G297+H297+I297+J297+K297+L297</f>
        <v>1.8671519852745917</v>
      </c>
      <c r="N297" s="31">
        <f>M297*20%+M297</f>
        <v>2.24058238232951</v>
      </c>
    </row>
    <row r="298" spans="1:14" ht="15.75">
      <c r="A298" s="5">
        <f t="shared" si="23"/>
        <v>286</v>
      </c>
      <c r="B298" s="29" t="s">
        <v>245</v>
      </c>
      <c r="C298" s="30"/>
      <c r="D298" s="30"/>
      <c r="E298" s="30"/>
      <c r="F298" s="30"/>
      <c r="G298" s="30"/>
      <c r="H298" s="30"/>
      <c r="I298" s="30">
        <v>0.2204005524861879</v>
      </c>
      <c r="J298" s="30"/>
      <c r="K298" s="30"/>
      <c r="L298" s="30"/>
      <c r="M298" s="30">
        <f t="shared" si="24"/>
        <v>0.2204005524861879</v>
      </c>
      <c r="N298" s="31">
        <f t="shared" si="25"/>
        <v>0.2644806629834255</v>
      </c>
    </row>
    <row r="299" spans="1:14" ht="15.75">
      <c r="A299" s="5">
        <f t="shared" si="23"/>
        <v>287</v>
      </c>
      <c r="B299" s="29" t="s">
        <v>246</v>
      </c>
      <c r="C299" s="30"/>
      <c r="D299" s="30">
        <v>0.15809</v>
      </c>
      <c r="E299" s="30"/>
      <c r="F299" s="30"/>
      <c r="G299" s="30">
        <v>0.25594</v>
      </c>
      <c r="H299" s="30"/>
      <c r="I299" s="30">
        <v>0.1240588454376164</v>
      </c>
      <c r="J299" s="30"/>
      <c r="K299" s="30">
        <v>0.08335</v>
      </c>
      <c r="L299" s="30"/>
      <c r="M299" s="30">
        <f t="shared" si="24"/>
        <v>0.6214388454376164</v>
      </c>
      <c r="N299" s="31">
        <f t="shared" si="25"/>
        <v>0.7457266145251397</v>
      </c>
    </row>
    <row r="300" spans="1:14" ht="15.75">
      <c r="A300" s="5">
        <f t="shared" si="23"/>
        <v>288</v>
      </c>
      <c r="B300" s="29" t="s">
        <v>247</v>
      </c>
      <c r="C300" s="30"/>
      <c r="D300" s="30">
        <v>0.20362</v>
      </c>
      <c r="E300" s="30"/>
      <c r="F300" s="30"/>
      <c r="G300" s="30">
        <v>0.25581</v>
      </c>
      <c r="H300" s="30"/>
      <c r="I300" s="30">
        <v>0.1230348276606462</v>
      </c>
      <c r="J300" s="30"/>
      <c r="K300" s="30">
        <v>0.08333</v>
      </c>
      <c r="L300" s="30"/>
      <c r="M300" s="30">
        <f>C300+D300+E300+F300+G300+H300+I300+J300+K300+L300</f>
        <v>0.6657948276606462</v>
      </c>
      <c r="N300" s="31">
        <f>M300*20%+M300</f>
        <v>0.7989537931927755</v>
      </c>
    </row>
    <row r="301" spans="1:14" ht="15.75">
      <c r="A301" s="5">
        <f t="shared" si="23"/>
        <v>289</v>
      </c>
      <c r="B301" s="29" t="s">
        <v>248</v>
      </c>
      <c r="C301" s="30"/>
      <c r="D301" s="30"/>
      <c r="E301" s="30"/>
      <c r="F301" s="30"/>
      <c r="G301" s="30"/>
      <c r="H301" s="30"/>
      <c r="I301" s="30">
        <v>0.21972895178699936</v>
      </c>
      <c r="J301" s="30"/>
      <c r="K301" s="30"/>
      <c r="L301" s="30"/>
      <c r="M301" s="30">
        <f>C301+D301+E301+F301+G301+H301+I301+J301+K301+L301</f>
        <v>0.21972895178699936</v>
      </c>
      <c r="N301" s="31">
        <f>M301*20%+M301</f>
        <v>0.26367474214439923</v>
      </c>
    </row>
    <row r="302" spans="1:14" ht="15.75">
      <c r="A302" s="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ht="15.75">
      <c r="A303" s="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ht="15.75">
      <c r="A304" s="2" t="s">
        <v>12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ht="15.75">
      <c r="A305" s="3" t="s">
        <v>9</v>
      </c>
      <c r="B305" s="14"/>
      <c r="C305" s="14"/>
      <c r="D305" s="13"/>
      <c r="E305" s="13"/>
      <c r="F305" s="13"/>
      <c r="G305" s="13"/>
      <c r="H305" s="13"/>
      <c r="I305" s="13"/>
      <c r="J305" s="13" t="s">
        <v>13</v>
      </c>
      <c r="K305" s="13"/>
      <c r="L305" s="13"/>
      <c r="M305" s="13"/>
      <c r="N305" s="13"/>
    </row>
    <row r="306" spans="1:14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</sheetData>
  <mergeCells count="8">
    <mergeCell ref="L2:N2"/>
    <mergeCell ref="L3:N3"/>
    <mergeCell ref="L4:N4"/>
    <mergeCell ref="L5:N5"/>
    <mergeCell ref="K11:N11"/>
    <mergeCell ref="B7:M7"/>
    <mergeCell ref="L8:N8"/>
    <mergeCell ref="L6:N6"/>
  </mergeCells>
  <printOptions/>
  <pageMargins left="0.2362204724409449" right="0.2362204724409449" top="0.36" bottom="0.4330708661417323" header="0.1968503937007874" footer="0.4330708661417323"/>
  <pageSetup firstPageNumber="1" useFirstPageNumber="1" horizontalDpi="600" verticalDpi="600" orientation="landscape" paperSize="9" scale="7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2012-05-07T11:06:09Z</cp:lastPrinted>
  <dcterms:created xsi:type="dcterms:W3CDTF">1996-10-08T23:32:33Z</dcterms:created>
  <dcterms:modified xsi:type="dcterms:W3CDTF">2012-06-07T12:40:55Z</dcterms:modified>
  <cp:category/>
  <cp:version/>
  <cp:contentType/>
  <cp:contentStatus/>
</cp:coreProperties>
</file>