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бюджетні установи" sheetId="1" r:id="rId1"/>
    <sheet name="орендатори" sheetId="2" r:id="rId2"/>
    <sheet name="населення" sheetId="3" r:id="rId3"/>
  </sheets>
  <definedNames>
    <definedName name="_xlnm.Print_Area" localSheetId="0">'бюджетні установи'!$A$1:$N$29</definedName>
    <definedName name="_xlnm.Print_Titles" localSheetId="2">'населення'!$10:$10</definedName>
    <definedName name="_xlnm.Print_Area" localSheetId="1">'орендатори'!$A$1:$L$70</definedName>
    <definedName name="_xlnm.Print_Titles" localSheetId="1">'орендатори'!$11:$12</definedName>
    <definedName name="Excel_BuiltIn_Print_Titles_5">#REF!</definedName>
    <definedName name="Excel_BuiltIn_Print_Area_2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<sst xmlns="http://schemas.openxmlformats.org/spreadsheetml/2006/main" count="413" uniqueCount="322">
  <si>
    <t>Додаток 2</t>
  </si>
  <si>
    <t>до рішення виконавчого комітету</t>
  </si>
  <si>
    <t>Кіровоградської міської ради</t>
  </si>
  <si>
    <t xml:space="preserve">Тарифи на послуги з утримання будинків і споруд та прибудинкових територій </t>
  </si>
  <si>
    <t>для бюджетних установ в житлових будинках</t>
  </si>
  <si>
    <t>(грн. за 1 кв.м)</t>
  </si>
  <si>
    <t>№ з/п</t>
  </si>
  <si>
    <t>Адреса житлового будинку</t>
  </si>
  <si>
    <t>Прибирання прибудинкової території</t>
  </si>
  <si>
    <t>Вивезення побутових і відходів</t>
  </si>
  <si>
    <t>Технічне обслуговування ліфтів</t>
  </si>
  <si>
    <t>Енергопостачання ліфтів</t>
  </si>
  <si>
    <t xml:space="preserve"> Технічне обслуговування внутрішньобудинкових систем</t>
  </si>
  <si>
    <t>Дератизація</t>
  </si>
  <si>
    <t>Поточний ремонт</t>
  </si>
  <si>
    <t>Посипання частини прибудинкової території протиожеледними сумішами</t>
  </si>
  <si>
    <t>Освітлення місць загального користування</t>
  </si>
  <si>
    <t>Обслуговування димовентиляційних каналів</t>
  </si>
  <si>
    <t>Всього</t>
  </si>
  <si>
    <t>Тариф (в т.ч. ПДВ)</t>
  </si>
  <si>
    <t>Вул. Арсенія Тарковського, 60/103</t>
  </si>
  <si>
    <t>Вул. Велика Перспективна, 29/35</t>
  </si>
  <si>
    <t>Вул. Гагаріна, 18б</t>
  </si>
  <si>
    <t>Вул. Дзержинського, 61-б</t>
  </si>
  <si>
    <t>Вул. Дзержинського, 71</t>
  </si>
  <si>
    <t>Вул. Кірова, 36-а</t>
  </si>
  <si>
    <t>Вул. Пашутінська, 13</t>
  </si>
  <si>
    <t>Вул. Шевченка, 42/29</t>
  </si>
  <si>
    <t>Вул. Червоногвардійська, 46</t>
  </si>
  <si>
    <t>Заступник начальника управління економіки</t>
  </si>
  <si>
    <t>А. Пузакова</t>
  </si>
  <si>
    <t>Додаток 3</t>
  </si>
  <si>
    <t>Тарифи на послуги з утримання будинків і споруд та прибудинкових територій</t>
  </si>
  <si>
    <t>для інших споживачів в житлових будинках</t>
  </si>
  <si>
    <t>Вивезення побутових відходів</t>
  </si>
  <si>
    <t>Тариф (в т.ч. ПДВ та рентабельність)</t>
  </si>
  <si>
    <t>Вул. Арсенія Тарковського, 37/53</t>
  </si>
  <si>
    <t>Вул. Арсенія Тарковського, 57-а</t>
  </si>
  <si>
    <t>Вул. Арсенія Тарковського, 59/105</t>
  </si>
  <si>
    <t>Вул. Велика Перспективна, 17/10а</t>
  </si>
  <si>
    <t>Вул. Велика Перспективна, 23/13</t>
  </si>
  <si>
    <t>Вул. Велика Перспективна, 25/34</t>
  </si>
  <si>
    <t>Вул. Велика Перспективна, 31/36-в</t>
  </si>
  <si>
    <t>Вул. Генерала Родимцева, 81</t>
  </si>
  <si>
    <t>Вул. Генерала Родимцева, 81-а</t>
  </si>
  <si>
    <t>Вул. Гоголя, 95-а</t>
  </si>
  <si>
    <t>Вул. Гоголя, 95-в</t>
  </si>
  <si>
    <t>Вул. Гоголя, 95-г</t>
  </si>
  <si>
    <t>Вул. Гоголя, 101-а</t>
  </si>
  <si>
    <t>Вул. Гоголя, 109/58</t>
  </si>
  <si>
    <t>Вул. Гоголя, 112</t>
  </si>
  <si>
    <t>Вул. Гоголя, 131</t>
  </si>
  <si>
    <t>Вул. Дворцова, 38</t>
  </si>
  <si>
    <t>Вул. Дворцова, 46-а</t>
  </si>
  <si>
    <t>Вул. Дворцова, 49-б</t>
  </si>
  <si>
    <t>Вул. Дворцова, 51/44-а</t>
  </si>
  <si>
    <t>Вул. Дворцова, 62/42</t>
  </si>
  <si>
    <t>Вул. Дворцова, 65</t>
  </si>
  <si>
    <t>Вул. Дворцова, 66</t>
  </si>
  <si>
    <t>Вул. Дзержинського, 94-б</t>
  </si>
  <si>
    <t>Вул. Дзержинського, 67/75</t>
  </si>
  <si>
    <t>Вул. Дзержинського, 96а/54</t>
  </si>
  <si>
    <t>Вул. Дзержинського, 97-б</t>
  </si>
  <si>
    <t>Вул. Дзержинського, 98/49</t>
  </si>
  <si>
    <t>Вул. Дзержинського, 109-а</t>
  </si>
  <si>
    <t>Вул. Карабінерна, 28/68</t>
  </si>
  <si>
    <t>Вул. Карабінерна, 30/79</t>
  </si>
  <si>
    <t>Вул. Кірова, 45/39</t>
  </si>
  <si>
    <t>Вул. Кірова, 49</t>
  </si>
  <si>
    <t>Вул. Кірова, 55/89</t>
  </si>
  <si>
    <t>Вул. Пашутінська, 12</t>
  </si>
  <si>
    <t>Вул. Пашутінська, 44-а</t>
  </si>
  <si>
    <t>Вул. Пашутінська, 47а</t>
  </si>
  <si>
    <t>Вул. Пашутінська, 57-а</t>
  </si>
  <si>
    <t>Вул. Преображенська, 28-А</t>
  </si>
  <si>
    <t>Вул. Преображенська, 84</t>
  </si>
  <si>
    <t>Вул. Преображенська, 107</t>
  </si>
  <si>
    <t>Вул. Червоногвардійська, 43-а/73</t>
  </si>
  <si>
    <t>Вул. Шевченка, 15</t>
  </si>
  <si>
    <t>Вул. Шевченка, 17/20-е</t>
  </si>
  <si>
    <t>Вул. Шевченка, 25-а</t>
  </si>
  <si>
    <t>Вул. Шевченка, 25-б</t>
  </si>
  <si>
    <t>Вул. Шевченка, 41</t>
  </si>
  <si>
    <t>Начальник управління економіки</t>
  </si>
  <si>
    <t>О.Осауленко</t>
  </si>
  <si>
    <t>Додаток 1</t>
  </si>
  <si>
    <t>12 серпня 2014 року</t>
  </si>
  <si>
    <t>№ 387</t>
  </si>
  <si>
    <t>Тарифи на послуги з утримання будинків і споруд та прибудинкових територій для населення</t>
  </si>
  <si>
    <t>(грн. за кв.м.)</t>
  </si>
  <si>
    <t>Вивезення побутових  відходів</t>
  </si>
  <si>
    <t xml:space="preserve"> Технічне обслуговування внутрішньо будинкових систем</t>
  </si>
  <si>
    <t>Вул. 40 років Жовтня, 9/40</t>
  </si>
  <si>
    <t>Вул. Алтайська, 10</t>
  </si>
  <si>
    <t>Вул. Алтайська, 14</t>
  </si>
  <si>
    <t>Вул. Алтайська, 15</t>
  </si>
  <si>
    <t>Вул. Алтайська, 17</t>
  </si>
  <si>
    <t>Вул. Алтайська, 19</t>
  </si>
  <si>
    <t>Вул. Алтайська, 8</t>
  </si>
  <si>
    <t>Вул. Алтайська, 9</t>
  </si>
  <si>
    <t>Вул. Арсенія Тарковського, 23-а</t>
  </si>
  <si>
    <t>Вул. Арсенія Тарковського, 33-а</t>
  </si>
  <si>
    <t>Вул. Арсенія Тарковського, 33-б</t>
  </si>
  <si>
    <t>Вул. Арсенія Тарковського, 35-а</t>
  </si>
  <si>
    <t>Вул. Арсенія Тарковського, 35-б</t>
  </si>
  <si>
    <t>Вул. Арсенія Тарковського, 41</t>
  </si>
  <si>
    <t>Вул. Арсенія Тарковського, 41-а</t>
  </si>
  <si>
    <t>Вул. Арсенія Тарковського, 45-а/43</t>
  </si>
  <si>
    <t>Вул. Арсенія Тарковського, 45-б</t>
  </si>
  <si>
    <t>Вул. Арсенія Тарковського, 50-а</t>
  </si>
  <si>
    <t>Вул. Арсенія Тарковського, 55-а</t>
  </si>
  <si>
    <t>Вул. Арсенія Тарковського, 55-б</t>
  </si>
  <si>
    <t>Вул. Бажанова, 14/38</t>
  </si>
  <si>
    <t>Вул. Бережинська, 61</t>
  </si>
  <si>
    <t>Вул. Велика Перспективна, 17/10б</t>
  </si>
  <si>
    <t>Вул. Гагаріна, 12</t>
  </si>
  <si>
    <t>Вул. Гагаріна, 16а</t>
  </si>
  <si>
    <t>Вул. Гагаріна, 18а</t>
  </si>
  <si>
    <t>Вул. Гагаріна, 24а</t>
  </si>
  <si>
    <t>Вул. Гагаріна, 24б</t>
  </si>
  <si>
    <t>Вул. Генерала Родимцева, 72-а</t>
  </si>
  <si>
    <t>Вул. Генерала Родимцева, 72-б</t>
  </si>
  <si>
    <t>Вул. Генерала Родимцева, 72-в</t>
  </si>
  <si>
    <t>Вул. Генерала Родимцева, 82</t>
  </si>
  <si>
    <t>Вул. Генерала Родимцева, 85</t>
  </si>
  <si>
    <t>Вул. Генерала Родимцева, 92</t>
  </si>
  <si>
    <t>Вул. Генерала Родимцева, 92, к.1</t>
  </si>
  <si>
    <t>Вул. Генерала Родимцева, 94</t>
  </si>
  <si>
    <t>Вул. Генерала Родимцева, 98, к.1</t>
  </si>
  <si>
    <t>Вул. Генерала Родимцева, 98, к.2</t>
  </si>
  <si>
    <t>Вул. Генерала Родимцева, 98, к.3</t>
  </si>
  <si>
    <t>Вул. Генерала Родимцева, 100</t>
  </si>
  <si>
    <t>Вул. Гоголя, 99</t>
  </si>
  <si>
    <t>Вул. Гоголя, 100-а</t>
  </si>
  <si>
    <t>Вул. Гоголя, 100-б</t>
  </si>
  <si>
    <t>Вул. Гоголя, 101-в</t>
  </si>
  <si>
    <t>Вул. Гоголя, 106-а</t>
  </si>
  <si>
    <t>Вул. Гоголя, 106-б</t>
  </si>
  <si>
    <t>Вул. Гоголя, 111</t>
  </si>
  <si>
    <t>Вул. Гоголя, 111/67-б</t>
  </si>
  <si>
    <t>Вул. Гоголя, 112-а</t>
  </si>
  <si>
    <t>Вул. Гоголя, 112-б</t>
  </si>
  <si>
    <t>Вул. Гоголя, 113</t>
  </si>
  <si>
    <t>Вул. Гоголя, 118/54</t>
  </si>
  <si>
    <t>Вул. Гоголя, 121-а/61</t>
  </si>
  <si>
    <t>Вул. Гоголя, 121-б/61</t>
  </si>
  <si>
    <t>Вул. Гоголя, 122-а</t>
  </si>
  <si>
    <t>Вул. Гоголя, 128-а</t>
  </si>
  <si>
    <t>Вул. Гоголя, 128-б</t>
  </si>
  <si>
    <t>Вул. Гоголя, 129</t>
  </si>
  <si>
    <t>Вул. Гоголя, 133-а</t>
  </si>
  <si>
    <t>Вул. Дворцова, 46-в</t>
  </si>
  <si>
    <t>Вул. Дворцова, 48</t>
  </si>
  <si>
    <t>Вул. Дворцова, 52/39</t>
  </si>
  <si>
    <t>Вул. Дворцова, 53/39</t>
  </si>
  <si>
    <t>Вул. Дворцова, 56</t>
  </si>
  <si>
    <t>Вул. Дворцова, 60</t>
  </si>
  <si>
    <t>Вул. Дворцова, 67</t>
  </si>
  <si>
    <t>Вул. Дворцова, 68/45</t>
  </si>
  <si>
    <t>Вул. Дворцова, 68-а</t>
  </si>
  <si>
    <t>Вул. Дворцова, 71/40</t>
  </si>
  <si>
    <t>Вул. Дворцова, 77</t>
  </si>
  <si>
    <t>Вул. Дзержинського, 57-б.</t>
  </si>
  <si>
    <t>Вул. Дзержинського, 57-в.</t>
  </si>
  <si>
    <t>Вул. Дзержинського, 59-в</t>
  </si>
  <si>
    <t>Вул. Дзержинського, 59-г</t>
  </si>
  <si>
    <t>Вул. Дзержинського, 63-в</t>
  </si>
  <si>
    <t>Вул. Дзержинського, 73</t>
  </si>
  <si>
    <t>Вул. Дзержинського, 87/48-а</t>
  </si>
  <si>
    <t>Вул. Дзержинського, 87/48-б</t>
  </si>
  <si>
    <t>Вул. Дзержинського, 88</t>
  </si>
  <si>
    <t>Вул. Дзержинського, 89</t>
  </si>
  <si>
    <t>Вул. Дзержинського, 92</t>
  </si>
  <si>
    <t>Вул. Дзержинського, 94-а</t>
  </si>
  <si>
    <t>Вул. Дзержинського, 96</t>
  </si>
  <si>
    <t>Вул. Дзержинського, 96-б</t>
  </si>
  <si>
    <t>Вул. Дзержинського, 97-а</t>
  </si>
  <si>
    <t>Вул. Дзержинського, 97-в</t>
  </si>
  <si>
    <t>Вул. Дзержинського, 97-г</t>
  </si>
  <si>
    <t>Вул. Дзержинського, 97-д</t>
  </si>
  <si>
    <t>Вул. Дзержинського, 101-а/42</t>
  </si>
  <si>
    <t>Вул. Дзержинського, 101-б/42</t>
  </si>
  <si>
    <t>Вул. Дзержинського, 103/39</t>
  </si>
  <si>
    <t>Вул. Дзержинського, 105</t>
  </si>
  <si>
    <t>Вул. Дзержинського, 116/48-в</t>
  </si>
  <si>
    <t>Вул. Дзержинського, 116/48-б</t>
  </si>
  <si>
    <t>Вул. Дзержинського, 116/48-а</t>
  </si>
  <si>
    <t>Вул. Дзержинського, 123</t>
  </si>
  <si>
    <t>Вул. Дзержинського, 150</t>
  </si>
  <si>
    <t>Вул. Енгельса, 29-а</t>
  </si>
  <si>
    <t>Вул. Енгельса, 45</t>
  </si>
  <si>
    <t>Вул. Карабінерна, 15</t>
  </si>
  <si>
    <t>Вул. Карабінерна, 24</t>
  </si>
  <si>
    <t>Вул. Карабінерна, 36-а/76</t>
  </si>
  <si>
    <t>Вул. Карабінерна, 49-а</t>
  </si>
  <si>
    <t>Вул. Карабінерна, 68-а/29</t>
  </si>
  <si>
    <t>Вул. Карабінерна, 68-б/29</t>
  </si>
  <si>
    <t>Вул. Карабінерна, 69</t>
  </si>
  <si>
    <t>Вул. Кишинівська, 83</t>
  </si>
  <si>
    <t>Вул. Кірова, 28</t>
  </si>
  <si>
    <t>Вул. Кірова, 33-а</t>
  </si>
  <si>
    <t>Вул. Кірова, 33-б</t>
  </si>
  <si>
    <t>Вул. Кірова, 35</t>
  </si>
  <si>
    <t>Вул. Кірова, 41</t>
  </si>
  <si>
    <t>Вул. Кірова, 44</t>
  </si>
  <si>
    <t>Вул. Кірова, 46-а</t>
  </si>
  <si>
    <t>Вул. Кірова, 46-б</t>
  </si>
  <si>
    <t>Вул. Кірова, 61</t>
  </si>
  <si>
    <t>Вул. Кірова, 73-а</t>
  </si>
  <si>
    <t>Вул. Кірова, 73-б</t>
  </si>
  <si>
    <t>Вул. Кірова, 73-в</t>
  </si>
  <si>
    <t>Вул. Кірова, 80-б</t>
  </si>
  <si>
    <t>Вул. Кримська, 29-а</t>
  </si>
  <si>
    <t>Вул. Кримська, 29-б</t>
  </si>
  <si>
    <t>Вул. Кримська, 29-в</t>
  </si>
  <si>
    <t>Вул. Кримська, 60/44-а</t>
  </si>
  <si>
    <t>Вул. Кропивницького, 179-б</t>
  </si>
  <si>
    <t>Вул. Кропивницького, 140</t>
  </si>
  <si>
    <t>Вул. Леніна, 101/10</t>
  </si>
  <si>
    <t>Вул. Леніна, 102-б</t>
  </si>
  <si>
    <t>Вул. Леніна, 105-а</t>
  </si>
  <si>
    <t>Вул. Леніна, 105-б</t>
  </si>
  <si>
    <t>Вул. Олександрійська, 40</t>
  </si>
  <si>
    <t>Вул. Олександрійська, 49</t>
  </si>
  <si>
    <t>Вул. Олександрійська, 68/50</t>
  </si>
  <si>
    <t>Вул. Пашутінська, 11/16</t>
  </si>
  <si>
    <t>Вул. Пашутінська, 17</t>
  </si>
  <si>
    <t>Вул. Пашутінська, 34-а</t>
  </si>
  <si>
    <t>Вул. Пашутінська, 44-в</t>
  </si>
  <si>
    <t>Вул. Пашутінська, 44-е</t>
  </si>
  <si>
    <t>Вул. Пашутінська, 51-а</t>
  </si>
  <si>
    <t>Вул. Пашутінська, 53-а/67</t>
  </si>
  <si>
    <t>Вул. Пашутінська, 53-б/67</t>
  </si>
  <si>
    <t>Вул. Пашутінська, 57-б</t>
  </si>
  <si>
    <t>Вул. Пашутінська, 57-в</t>
  </si>
  <si>
    <t>Вул. Покровська, 18</t>
  </si>
  <si>
    <t>Вул. Преображенська, 25-а</t>
  </si>
  <si>
    <t>Вул. Преображенська, 25-б</t>
  </si>
  <si>
    <t>Вул. Преображенська, 25-в</t>
  </si>
  <si>
    <t>Вул. Преображенська, 25-д</t>
  </si>
  <si>
    <t>Вул. Преображенська, 28-б</t>
  </si>
  <si>
    <t>Вул. Преображенська, 28-в</t>
  </si>
  <si>
    <t>Вул. Преображенська, 30-а</t>
  </si>
  <si>
    <t>Вул. Преображенська, 30-б</t>
  </si>
  <si>
    <t>Вул. Преображенська, 30-в</t>
  </si>
  <si>
    <t>Вул. Преображенська, 30-г</t>
  </si>
  <si>
    <t>Вул. Преображенська, 32/70</t>
  </si>
  <si>
    <t>Вул. Преображенська, 35-а</t>
  </si>
  <si>
    <t>Вул. Преображенська, 35-б</t>
  </si>
  <si>
    <t>Вул. Преображенська, 37-а</t>
  </si>
  <si>
    <t>Вул. Преображенська, 44</t>
  </si>
  <si>
    <t>Вул. Преображенська, 45-а</t>
  </si>
  <si>
    <t>Вул. Преображенська, 45-б</t>
  </si>
  <si>
    <t>Вул. Преображенська, 59</t>
  </si>
  <si>
    <t>Вул. Преображенська, 64</t>
  </si>
  <si>
    <t>Вул. Преображенська, 96</t>
  </si>
  <si>
    <t>Вул. Преображенська, 98-б</t>
  </si>
  <si>
    <t>Вул. Преображенська, 98-в</t>
  </si>
  <si>
    <t>Вул. Робоча, 2</t>
  </si>
  <si>
    <t>Вул. Свердлова, 74</t>
  </si>
  <si>
    <t>Вул. Свердлова, 76-а</t>
  </si>
  <si>
    <t>Вул. Тимірязєва, 71</t>
  </si>
  <si>
    <t>Вул. Тимірязєва, 79</t>
  </si>
  <si>
    <t>Вул. Тимірязєва, 81</t>
  </si>
  <si>
    <t>Вул. Тимірязєва, 83-б</t>
  </si>
  <si>
    <t>Вул. Тимірязєва, 90/61</t>
  </si>
  <si>
    <t>Вул. Тимірязєва, 96-а/54</t>
  </si>
  <si>
    <t>Вул. Тимірязєва, 96-б</t>
  </si>
  <si>
    <t>Вул. Тимірязєва, 100-а</t>
  </si>
  <si>
    <t>Вул. Тимірязєва, 100-б</t>
  </si>
  <si>
    <t>Вул. Тимірязєва, 123</t>
  </si>
  <si>
    <t>Вул. Тимірязєва, 128</t>
  </si>
  <si>
    <t>Вул. Тимірязєва, 130</t>
  </si>
  <si>
    <t>Вул. Тимірязєва, 132</t>
  </si>
  <si>
    <t>Вул. Тимірязєва, 161</t>
  </si>
  <si>
    <t>Вул. Фадєєва, 20</t>
  </si>
  <si>
    <t>Вул. Фадєєва, 21</t>
  </si>
  <si>
    <t>Вул. Цілинна, 20</t>
  </si>
  <si>
    <t>Вул. Цілинна, 22</t>
  </si>
  <si>
    <t>Вул. Червоногвардійська, 23-б</t>
  </si>
  <si>
    <t>Вул. Червоногвардійська, 23-а</t>
  </si>
  <si>
    <t>Вул. Червоногвардійська, 34-б</t>
  </si>
  <si>
    <t>Вул. Червоногвардійська, 39</t>
  </si>
  <si>
    <t>Вул. Червоногвардійська, 40-а</t>
  </si>
  <si>
    <t>Вул. Червоногвардійська, 43-б/73</t>
  </si>
  <si>
    <t>Вул. Червоногвардійська, 44</t>
  </si>
  <si>
    <t>Вул. Червоногвардійська, 49-а</t>
  </si>
  <si>
    <t>Вул. Червоногвардійська, 49-б</t>
  </si>
  <si>
    <t>Вул. Червоногвардійська, 49-в</t>
  </si>
  <si>
    <t>Вул. Червоногвардійська, 49-г</t>
  </si>
  <si>
    <t>Вул. Червоногвардійська, 54-а</t>
  </si>
  <si>
    <t>Вул. Червоногвардійська, 65/108</t>
  </si>
  <si>
    <t>Вул. Червоногвардійська, 71</t>
  </si>
  <si>
    <t>Вул. Червоногвардійська, 76-а</t>
  </si>
  <si>
    <t>Вул. Червоногвардійська, 76-б</t>
  </si>
  <si>
    <t>Вул. Червоногвардійська, 76-в</t>
  </si>
  <si>
    <t>Вул. Червоногвардійська, 89-б</t>
  </si>
  <si>
    <t>Вул. Червоногвардійська, 89-в</t>
  </si>
  <si>
    <t>Вул. Червоногвардійська, 89-г</t>
  </si>
  <si>
    <t>Вул. Шевченка, 17/20-а</t>
  </si>
  <si>
    <t>Вул. Шевченка, 17/20-г</t>
  </si>
  <si>
    <t>Вул. Шевченка, 25-в</t>
  </si>
  <si>
    <t>Вул. Шевченка, 29/29</t>
  </si>
  <si>
    <t>Вул. Шевченка, 45-а</t>
  </si>
  <si>
    <t>Вул. Шевченка, 46</t>
  </si>
  <si>
    <t>Вул. Шевченка, 48</t>
  </si>
  <si>
    <t>Вул. Шевченка, 50/40</t>
  </si>
  <si>
    <t>Вул. Шевченка, 60-а</t>
  </si>
  <si>
    <t>Вул. Шевченка, 70-а/25</t>
  </si>
  <si>
    <t>Вул. Шевченка, 70-б/25</t>
  </si>
  <si>
    <t>Вул. Шевченка, 70-в/25</t>
  </si>
  <si>
    <t>Провулок Алтайський, 6</t>
  </si>
  <si>
    <t>Провулок Алтайський, 8</t>
  </si>
  <si>
    <t>Провулок Верхньовеселий, 31</t>
  </si>
  <si>
    <t>Провулок Верхньовеселий, 33</t>
  </si>
  <si>
    <t>Провулок Верхньовеселий, 35</t>
  </si>
  <si>
    <t>Провулок Експериментальний, 1</t>
  </si>
  <si>
    <t>Провулок Експериментальний, 8</t>
  </si>
  <si>
    <t>Провулок Середній, 63</t>
  </si>
  <si>
    <t>Провулок Тимірязєва, 4-а</t>
  </si>
  <si>
    <t>Провулок Тимірязєва, 7/9</t>
  </si>
  <si>
    <t>Провулок Центральний, 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</si>
</sst>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7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 vertical="center"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1" xfId="0" applyFont="1" applyBorder="1" applyAlignment="1">
      <alignment horizontal="center" vertical="center" textRotation="90" wrapText="1"/>
    </xf>
    <xf numFmtId="164" fontId="1" fillId="0" borderId="1" xfId="0" applyFont="1" applyFill="1" applyBorder="1" applyAlignment="1">
      <alignment horizontal="center" vertical="center" textRotation="90" wrapText="1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vertical="center"/>
      <protection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0" applyFont="1" applyBorder="1" applyAlignment="1">
      <alignment horizontal="center" vertical="center" textRotation="90" wrapText="1"/>
    </xf>
    <xf numFmtId="164" fontId="4" fillId="0" borderId="1" xfId="0" applyFont="1" applyFill="1" applyBorder="1" applyAlignment="1">
      <alignment horizontal="center" vertical="center" textRotation="90" wrapText="1"/>
    </xf>
    <xf numFmtId="164" fontId="0" fillId="0" borderId="2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3" fillId="0" borderId="1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vertical="center"/>
      <protection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Normal="75" zoomScaleSheetLayoutView="100" workbookViewId="0" topLeftCell="A1">
      <selection activeCell="K6" sqref="K6"/>
    </sheetView>
  </sheetViews>
  <sheetFormatPr defaultColWidth="9.140625" defaultRowHeight="12.75"/>
  <cols>
    <col min="1" max="1" width="5.8515625" style="1" customWidth="1"/>
    <col min="2" max="2" width="41.57421875" style="1" customWidth="1"/>
    <col min="3" max="3" width="13.00390625" style="1" customWidth="1"/>
    <col min="4" max="4" width="12.140625" style="1" customWidth="1"/>
    <col min="5" max="5" width="11.28125" style="1" customWidth="1"/>
    <col min="6" max="6" width="10.57421875" style="1" customWidth="1"/>
    <col min="7" max="7" width="12.7109375" style="1" customWidth="1"/>
    <col min="8" max="8" width="11.57421875" style="1" customWidth="1"/>
    <col min="9" max="9" width="12.7109375" style="1" customWidth="1"/>
    <col min="10" max="10" width="12.421875" style="1" customWidth="1"/>
    <col min="11" max="11" width="12.57421875" style="1" customWidth="1"/>
    <col min="12" max="12" width="11.28125" style="1" customWidth="1"/>
    <col min="13" max="13" width="12.57421875" style="1" customWidth="1"/>
    <col min="14" max="14" width="11.57421875" style="1" customWidth="1"/>
    <col min="15" max="15" width="10.00390625" style="1" customWidth="1"/>
    <col min="16" max="16384" width="9.140625" style="1" customWidth="1"/>
  </cols>
  <sheetData>
    <row r="1" spans="1:13" ht="17.25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  <c r="M1" s="3"/>
    </row>
    <row r="2" spans="1:13" ht="17.2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3"/>
      <c r="M2" s="3"/>
    </row>
    <row r="3" spans="1:13" ht="17.25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2</v>
      </c>
      <c r="L3" s="3"/>
      <c r="M3" s="3"/>
    </row>
    <row r="4" spans="1:13" ht="17.25">
      <c r="A4" s="2"/>
      <c r="B4" s="2"/>
      <c r="C4" s="2"/>
      <c r="D4" s="2"/>
      <c r="E4" s="2"/>
      <c r="F4" s="2"/>
      <c r="G4" s="2"/>
      <c r="H4" s="2"/>
      <c r="I4" s="2"/>
      <c r="J4" s="2"/>
      <c r="K4" s="3" t="str">
        <f>населення!L5</f>
        <v>12 серпня 2014 року</v>
      </c>
      <c r="L4" s="3"/>
      <c r="M4" s="3"/>
    </row>
    <row r="5" spans="1:13" ht="17.25">
      <c r="A5" s="2"/>
      <c r="B5" s="2"/>
      <c r="C5" s="2"/>
      <c r="D5" s="2"/>
      <c r="E5" s="2"/>
      <c r="F5" s="2"/>
      <c r="G5" s="2"/>
      <c r="H5" s="2"/>
      <c r="I5" s="2"/>
      <c r="J5" s="2"/>
      <c r="K5" s="3" t="str">
        <f>населення!L6</f>
        <v>№ 387</v>
      </c>
      <c r="L5" s="3"/>
      <c r="M5" s="3"/>
    </row>
    <row r="6" spans="1:14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customHeight="1">
      <c r="A7" s="2"/>
      <c r="B7" s="2"/>
      <c r="C7" s="4" t="s">
        <v>3</v>
      </c>
      <c r="D7" s="4"/>
      <c r="E7" s="4"/>
      <c r="F7" s="4"/>
      <c r="G7" s="4"/>
      <c r="H7" s="4"/>
      <c r="I7" s="4"/>
      <c r="J7" s="4"/>
      <c r="K7" s="4"/>
      <c r="L7" s="2"/>
      <c r="M7" s="2"/>
      <c r="N7" s="2"/>
    </row>
    <row r="8" spans="1:14" ht="17.25">
      <c r="A8" s="2"/>
      <c r="B8" s="2"/>
      <c r="C8" s="2"/>
      <c r="D8" s="2" t="s">
        <v>4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 t="s">
        <v>5</v>
      </c>
      <c r="N9" s="2"/>
    </row>
    <row r="10" spans="1:14" ht="272.25" customHeight="1">
      <c r="A10" s="5" t="s">
        <v>6</v>
      </c>
      <c r="B10" s="5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7" t="s">
        <v>17</v>
      </c>
      <c r="M10" s="7" t="s">
        <v>18</v>
      </c>
      <c r="N10" s="7" t="s">
        <v>19</v>
      </c>
    </row>
    <row r="11" spans="1:14" ht="18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9">
        <v>12</v>
      </c>
      <c r="M11" s="9">
        <v>13</v>
      </c>
      <c r="N11" s="9">
        <v>14</v>
      </c>
    </row>
    <row r="12" spans="1:14" ht="17.25">
      <c r="A12" s="10">
        <v>1</v>
      </c>
      <c r="B12" s="11" t="s">
        <v>20</v>
      </c>
      <c r="C12" s="12">
        <v>0.27708</v>
      </c>
      <c r="D12" s="12">
        <v>0.11585</v>
      </c>
      <c r="E12" s="12"/>
      <c r="F12" s="12"/>
      <c r="G12" s="12">
        <v>0.25592</v>
      </c>
      <c r="H12" s="12">
        <v>0.006868748037500561</v>
      </c>
      <c r="I12" s="12">
        <v>0.49949</v>
      </c>
      <c r="J12" s="12">
        <v>0.001446447564698937</v>
      </c>
      <c r="K12" s="12">
        <v>0.08327</v>
      </c>
      <c r="L12" s="12">
        <v>0.05552</v>
      </c>
      <c r="M12" s="12">
        <f>C12+D12+E12+F12+G12+H12+I12+J12+K12+L12</f>
        <v>1.2954451956021993</v>
      </c>
      <c r="N12" s="13">
        <f>M12*20%+M12</f>
        <v>1.5545342347226392</v>
      </c>
    </row>
    <row r="13" spans="1:14" ht="17.25">
      <c r="A13" s="10">
        <v>2</v>
      </c>
      <c r="B13" s="11" t="s">
        <v>21</v>
      </c>
      <c r="C13" s="12">
        <v>0.54981</v>
      </c>
      <c r="D13" s="12">
        <v>0.10903</v>
      </c>
      <c r="E13" s="12"/>
      <c r="F13" s="12"/>
      <c r="G13" s="12">
        <v>0.25592</v>
      </c>
      <c r="H13" s="12">
        <v>0.005319921765856384</v>
      </c>
      <c r="I13" s="12">
        <v>0.05211</v>
      </c>
      <c r="J13" s="12">
        <v>0.00287015568854656</v>
      </c>
      <c r="K13" s="12">
        <v>0.08328</v>
      </c>
      <c r="L13" s="12">
        <v>0.036</v>
      </c>
      <c r="M13" s="12">
        <f>C13+D13+E13+F13+G13+H13+I13+J13+K13+L13</f>
        <v>1.094340077454403</v>
      </c>
      <c r="N13" s="13">
        <f>M13*20%+M13</f>
        <v>1.3132080929452836</v>
      </c>
    </row>
    <row r="14" spans="1:14" ht="17.25">
      <c r="A14" s="10">
        <f>A13+1</f>
        <v>3</v>
      </c>
      <c r="B14" s="11" t="s">
        <v>22</v>
      </c>
      <c r="C14" s="12">
        <v>0.256</v>
      </c>
      <c r="D14" s="12">
        <v>0.18005</v>
      </c>
      <c r="E14" s="12"/>
      <c r="F14" s="12"/>
      <c r="G14" s="12">
        <v>0.25594</v>
      </c>
      <c r="H14" s="12">
        <v>0.002123288369579625</v>
      </c>
      <c r="I14" s="12">
        <v>0.11135</v>
      </c>
      <c r="J14" s="12">
        <v>0.0013363949962201136</v>
      </c>
      <c r="K14" s="12">
        <v>0.08329</v>
      </c>
      <c r="L14" s="12"/>
      <c r="M14" s="12">
        <f>C14+D14+E14+F14+G14+H14+I14+J14+K14+L14</f>
        <v>0.8900896833657996</v>
      </c>
      <c r="N14" s="13">
        <f>M14*20%+M14</f>
        <v>1.0681076200389596</v>
      </c>
    </row>
    <row r="15" spans="1:14" ht="17.25">
      <c r="A15" s="10">
        <v>4</v>
      </c>
      <c r="B15" s="11" t="s">
        <v>23</v>
      </c>
      <c r="C15" s="12">
        <v>0.15468</v>
      </c>
      <c r="D15" s="12">
        <v>0.23271</v>
      </c>
      <c r="E15" s="12"/>
      <c r="F15" s="12"/>
      <c r="G15" s="12">
        <v>0.2557</v>
      </c>
      <c r="H15" s="12"/>
      <c r="I15" s="12">
        <v>0.03577</v>
      </c>
      <c r="J15" s="12">
        <v>0.0008074537487191668</v>
      </c>
      <c r="K15" s="12"/>
      <c r="L15" s="12"/>
      <c r="M15" s="12">
        <f>C15+D15+E15+F15+G15+H15+I15+J15+K15+L15</f>
        <v>0.6796674537487191</v>
      </c>
      <c r="N15" s="13">
        <f>M15*20%+M15</f>
        <v>0.8156009444984629</v>
      </c>
    </row>
    <row r="16" spans="1:14" ht="17.25">
      <c r="A16" s="10">
        <v>5</v>
      </c>
      <c r="B16" s="11" t="s">
        <v>24</v>
      </c>
      <c r="C16" s="12">
        <v>0.47527</v>
      </c>
      <c r="D16" s="12">
        <v>0.14502</v>
      </c>
      <c r="E16" s="12"/>
      <c r="F16" s="12"/>
      <c r="G16" s="12">
        <v>0.25592</v>
      </c>
      <c r="H16" s="12">
        <v>0.010664319403381271</v>
      </c>
      <c r="I16" s="12">
        <v>0.04793</v>
      </c>
      <c r="J16" s="12">
        <v>0.0024810351603656734</v>
      </c>
      <c r="K16" s="12">
        <v>0.08327</v>
      </c>
      <c r="L16" s="12">
        <v>0.07016</v>
      </c>
      <c r="M16" s="12">
        <f>C16+D16+E16+F16+G16+H16+I16+J16+K16+L16</f>
        <v>1.090715354563747</v>
      </c>
      <c r="N16" s="13">
        <f>M16*20%+M16</f>
        <v>1.3088584254764963</v>
      </c>
    </row>
    <row r="17" spans="1:14" ht="17.25">
      <c r="A17" s="10">
        <v>6</v>
      </c>
      <c r="B17" s="11" t="s">
        <v>25</v>
      </c>
      <c r="C17" s="12">
        <v>0.19253</v>
      </c>
      <c r="D17" s="12">
        <v>0.12842</v>
      </c>
      <c r="E17" s="12"/>
      <c r="F17" s="12"/>
      <c r="G17" s="12">
        <v>0.25592</v>
      </c>
      <c r="H17" s="12">
        <v>0.013185317979256506</v>
      </c>
      <c r="I17" s="12">
        <v>0.46432</v>
      </c>
      <c r="J17" s="12">
        <v>0.0010050686853821456</v>
      </c>
      <c r="K17" s="12">
        <v>0.08327</v>
      </c>
      <c r="L17" s="12">
        <v>0.06317</v>
      </c>
      <c r="M17" s="12">
        <f>C17+D17+E17+F17+G17+H17+I17+J17+K17+L17</f>
        <v>1.2018203866646386</v>
      </c>
      <c r="N17" s="13">
        <f>M17*20%+M17</f>
        <v>1.4421844639975663</v>
      </c>
    </row>
    <row r="18" spans="1:14" ht="17.25">
      <c r="A18" s="10">
        <v>7</v>
      </c>
      <c r="B18" s="11" t="s">
        <v>26</v>
      </c>
      <c r="C18" s="12">
        <v>0.63762</v>
      </c>
      <c r="D18" s="12">
        <v>0.12272</v>
      </c>
      <c r="E18" s="12"/>
      <c r="F18" s="12"/>
      <c r="G18" s="12">
        <v>0.25593</v>
      </c>
      <c r="H18" s="12"/>
      <c r="I18" s="12">
        <v>0.17043</v>
      </c>
      <c r="J18" s="12">
        <v>0.0033285220699466335</v>
      </c>
      <c r="K18" s="12"/>
      <c r="L18" s="12"/>
      <c r="M18" s="12">
        <f>C18+D18+E18+F18+G18+H18+I18+J18+K18+L18</f>
        <v>1.1900285220699467</v>
      </c>
      <c r="N18" s="13">
        <f>M18*20%+M18</f>
        <v>1.428034226483936</v>
      </c>
    </row>
    <row r="19" spans="1:14" ht="17.25">
      <c r="A19" s="10">
        <f>A18+1</f>
        <v>8</v>
      </c>
      <c r="B19" s="11" t="s">
        <v>27</v>
      </c>
      <c r="C19" s="12">
        <v>0.453</v>
      </c>
      <c r="D19" s="12">
        <v>0.13558</v>
      </c>
      <c r="E19" s="12"/>
      <c r="F19" s="12"/>
      <c r="G19" s="12">
        <v>0.25591</v>
      </c>
      <c r="H19" s="12">
        <v>0.003144624759062364</v>
      </c>
      <c r="I19" s="12">
        <v>0.44527</v>
      </c>
      <c r="J19" s="12">
        <v>0.002364766864899728</v>
      </c>
      <c r="K19" s="12">
        <v>0.08327</v>
      </c>
      <c r="L19" s="12">
        <v>0.07862</v>
      </c>
      <c r="M19" s="12">
        <f>C19+D19+E19+F19+G19+H19+I19+J19+K19+L19</f>
        <v>1.457159391623962</v>
      </c>
      <c r="N19" s="13">
        <f>M19*20%+M19</f>
        <v>1.7485912699487545</v>
      </c>
    </row>
    <row r="20" spans="1:14" ht="17.25">
      <c r="A20" s="10">
        <v>9</v>
      </c>
      <c r="B20" s="11" t="s">
        <v>28</v>
      </c>
      <c r="C20" s="12">
        <v>0.34648</v>
      </c>
      <c r="D20" s="12">
        <v>0.11918</v>
      </c>
      <c r="E20" s="12"/>
      <c r="F20" s="12"/>
      <c r="G20" s="12">
        <v>0.25591</v>
      </c>
      <c r="H20" s="12">
        <v>0.01194392656319025</v>
      </c>
      <c r="I20" s="12">
        <v>0.4921</v>
      </c>
      <c r="J20" s="12">
        <v>0.0018087033699090251</v>
      </c>
      <c r="K20" s="12">
        <v>0.08326</v>
      </c>
      <c r="L20" s="12">
        <v>0.05852</v>
      </c>
      <c r="M20" s="12">
        <f>C20+D20+E20+F20+G20+H20+I20+J20+K20+L20</f>
        <v>1.3692026299330993</v>
      </c>
      <c r="N20" s="13">
        <f>M20*20%+M20</f>
        <v>1.6430431559197192</v>
      </c>
    </row>
    <row r="21" spans="1:14" ht="17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7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7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7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7.25">
      <c r="A25" s="14" t="s">
        <v>29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"/>
    </row>
    <row r="26" spans="1:14" ht="17.25">
      <c r="A26" s="3" t="s">
        <v>2</v>
      </c>
      <c r="B26" s="3"/>
      <c r="C26" s="3"/>
      <c r="D26" s="14"/>
      <c r="E26" s="14"/>
      <c r="F26" s="14"/>
      <c r="G26" s="14"/>
      <c r="H26" s="14"/>
      <c r="I26" s="14"/>
      <c r="J26" s="2"/>
      <c r="K26" s="14"/>
      <c r="L26" s="14" t="s">
        <v>30</v>
      </c>
      <c r="M26" s="14"/>
      <c r="N26" s="2"/>
    </row>
  </sheetData>
  <sheetProtection selectLockedCells="1" selectUnlockedCells="1"/>
  <mergeCells count="1">
    <mergeCell ref="C7:K7"/>
  </mergeCells>
  <printOptions/>
  <pageMargins left="0.20972222222222223" right="0.2" top="0.1701388888888889" bottom="0.1597222222222222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Normal="75" zoomScaleSheetLayoutView="100" workbookViewId="0" topLeftCell="A1">
      <selection activeCell="J7" sqref="J7"/>
    </sheetView>
  </sheetViews>
  <sheetFormatPr defaultColWidth="9.140625" defaultRowHeight="12.75"/>
  <cols>
    <col min="1" max="1" width="6.140625" style="1" customWidth="1"/>
    <col min="2" max="2" width="45.7109375" style="1" customWidth="1"/>
    <col min="3" max="3" width="14.7109375" style="1" customWidth="1"/>
    <col min="4" max="4" width="13.140625" style="1" customWidth="1"/>
    <col min="5" max="5" width="12.7109375" style="1" customWidth="1"/>
    <col min="6" max="7" width="13.7109375" style="1" customWidth="1"/>
    <col min="8" max="8" width="11.8515625" style="1" customWidth="1"/>
    <col min="9" max="9" width="12.8515625" style="1" customWidth="1"/>
    <col min="10" max="10" width="12.140625" style="1" customWidth="1"/>
    <col min="11" max="11" width="12.57421875" style="1" customWidth="1"/>
    <col min="12" max="12" width="15.28125" style="1" customWidth="1"/>
    <col min="13" max="16384" width="9.140625" style="1" customWidth="1"/>
  </cols>
  <sheetData>
    <row r="1" spans="1:12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9" ht="17.25">
      <c r="A2" s="2"/>
      <c r="B2" s="2"/>
      <c r="C2" s="2"/>
      <c r="D2" s="2"/>
      <c r="E2" s="2"/>
      <c r="F2" s="2"/>
      <c r="G2" s="2"/>
      <c r="H2" s="2"/>
      <c r="I2" s="2"/>
      <c r="J2" s="3" t="s">
        <v>31</v>
      </c>
      <c r="K2" s="3"/>
      <c r="L2" s="3"/>
      <c r="R2" s="16"/>
      <c r="S2" s="16"/>
    </row>
    <row r="3" spans="1:19" ht="17.25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3"/>
      <c r="L3" s="3"/>
      <c r="R3" s="16"/>
      <c r="S3" s="16"/>
    </row>
    <row r="4" spans="1:19" ht="17.25">
      <c r="A4" s="2"/>
      <c r="B4" s="2"/>
      <c r="C4" s="2"/>
      <c r="D4" s="2"/>
      <c r="E4" s="2"/>
      <c r="F4" s="2"/>
      <c r="G4" s="2"/>
      <c r="H4" s="2"/>
      <c r="I4" s="2"/>
      <c r="J4" s="3" t="s">
        <v>2</v>
      </c>
      <c r="K4" s="3"/>
      <c r="L4" s="3"/>
      <c r="R4" s="16"/>
      <c r="S4" s="16"/>
    </row>
    <row r="5" spans="1:19" ht="17.25">
      <c r="A5" s="2"/>
      <c r="B5" s="2"/>
      <c r="C5" s="2"/>
      <c r="D5" s="2"/>
      <c r="E5" s="2"/>
      <c r="F5" s="2"/>
      <c r="G5" s="2"/>
      <c r="H5" s="2"/>
      <c r="I5" s="2"/>
      <c r="J5" s="3" t="str">
        <f>населення!L5</f>
        <v>12 серпня 2014 року</v>
      </c>
      <c r="K5" s="3"/>
      <c r="L5" s="3"/>
      <c r="R5" s="16"/>
      <c r="S5" s="16"/>
    </row>
    <row r="6" spans="1:19" ht="17.25">
      <c r="A6" s="2"/>
      <c r="B6" s="2"/>
      <c r="C6" s="2"/>
      <c r="D6" s="2"/>
      <c r="E6" s="2"/>
      <c r="F6" s="2"/>
      <c r="G6" s="2"/>
      <c r="H6" s="2"/>
      <c r="I6" s="2"/>
      <c r="J6" s="3" t="str">
        <f>населення!L6</f>
        <v>№ 387</v>
      </c>
      <c r="K6" s="3"/>
      <c r="L6" s="3"/>
      <c r="R6" s="16"/>
      <c r="S6" s="16"/>
    </row>
    <row r="7" spans="1:12" ht="17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9" ht="17.25">
      <c r="A8" s="2"/>
      <c r="B8" s="2"/>
      <c r="C8" s="2" t="s">
        <v>32</v>
      </c>
      <c r="D8" s="2"/>
      <c r="E8" s="2"/>
      <c r="F8" s="2"/>
      <c r="G8" s="2"/>
      <c r="H8" s="2"/>
      <c r="I8" s="2"/>
      <c r="J8" s="2"/>
      <c r="K8" s="2"/>
      <c r="L8" s="2"/>
      <c r="Q8" s="17"/>
      <c r="R8" s="17"/>
      <c r="S8" s="17"/>
    </row>
    <row r="9" spans="1:19" ht="17.25">
      <c r="A9" s="2"/>
      <c r="B9" s="2"/>
      <c r="C9" s="2"/>
      <c r="D9" s="2"/>
      <c r="E9" s="18" t="s">
        <v>33</v>
      </c>
      <c r="F9" s="2"/>
      <c r="G9" s="2"/>
      <c r="H9" s="2"/>
      <c r="I9" s="2"/>
      <c r="J9" s="2"/>
      <c r="K9" s="2"/>
      <c r="L9" s="2"/>
      <c r="Q9" s="19"/>
      <c r="R9" s="19"/>
      <c r="S9" s="19"/>
    </row>
    <row r="10" spans="1:12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2" t="s">
        <v>5</v>
      </c>
      <c r="L10" s="2"/>
    </row>
    <row r="11" spans="1:12" ht="167.25" customHeight="1">
      <c r="A11" s="5" t="s">
        <v>6</v>
      </c>
      <c r="B11" s="5" t="s">
        <v>7</v>
      </c>
      <c r="C11" s="6" t="s">
        <v>8</v>
      </c>
      <c r="D11" s="6" t="s">
        <v>34</v>
      </c>
      <c r="E11" s="6" t="s">
        <v>12</v>
      </c>
      <c r="F11" s="6" t="s">
        <v>13</v>
      </c>
      <c r="G11" s="6" t="s">
        <v>14</v>
      </c>
      <c r="H11" s="6" t="s">
        <v>15</v>
      </c>
      <c r="I11" s="6" t="s">
        <v>16</v>
      </c>
      <c r="J11" s="7" t="s">
        <v>17</v>
      </c>
      <c r="K11" s="7" t="s">
        <v>18</v>
      </c>
      <c r="L11" s="7" t="s">
        <v>35</v>
      </c>
    </row>
    <row r="12" spans="1:12" ht="20.2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9">
        <v>11</v>
      </c>
      <c r="L12" s="9">
        <v>12</v>
      </c>
    </row>
    <row r="13" spans="1:12" ht="17.25">
      <c r="A13" s="10">
        <v>1</v>
      </c>
      <c r="B13" s="11" t="s">
        <v>36</v>
      </c>
      <c r="C13" s="12">
        <v>0.7822</v>
      </c>
      <c r="D13" s="12"/>
      <c r="E13" s="12"/>
      <c r="F13" s="12"/>
      <c r="G13" s="12"/>
      <c r="H13" s="12"/>
      <c r="I13" s="12"/>
      <c r="J13" s="12"/>
      <c r="K13" s="12">
        <f>C13+D13+E13+F13+G13+H13+I13+J13</f>
        <v>0.7822</v>
      </c>
      <c r="L13" s="13">
        <f>K13*2*1.2</f>
        <v>1.8772799999999998</v>
      </c>
    </row>
    <row r="14" spans="1:12" ht="17.25">
      <c r="A14" s="10">
        <f>A13+1</f>
        <v>2</v>
      </c>
      <c r="B14" s="11" t="s">
        <v>37</v>
      </c>
      <c r="C14" s="12">
        <v>0.17728</v>
      </c>
      <c r="D14" s="12">
        <v>0.1251</v>
      </c>
      <c r="E14" s="12">
        <v>0.25592</v>
      </c>
      <c r="F14" s="12">
        <v>0.0018730128749960653</v>
      </c>
      <c r="G14" s="12">
        <v>0.44253</v>
      </c>
      <c r="H14" s="12">
        <v>0.0009254695435787097</v>
      </c>
      <c r="I14" s="12">
        <v>0.08327</v>
      </c>
      <c r="J14" s="12">
        <v>0.06984</v>
      </c>
      <c r="K14" s="12">
        <f>C14+D14+E14+F14+G14+H14+I14+J14</f>
        <v>1.1567384824185747</v>
      </c>
      <c r="L14" s="13">
        <f>K14*1.2*2</f>
        <v>2.776172357804579</v>
      </c>
    </row>
    <row r="15" spans="1:12" ht="17.25">
      <c r="A15" s="10">
        <f>A14+1</f>
        <v>3</v>
      </c>
      <c r="B15" s="11" t="s">
        <v>38</v>
      </c>
      <c r="C15" s="12">
        <v>0.47135</v>
      </c>
      <c r="D15" s="12">
        <v>0.07791</v>
      </c>
      <c r="E15" s="12">
        <v>0.2559</v>
      </c>
      <c r="F15" s="12"/>
      <c r="G15" s="12">
        <v>0.1731</v>
      </c>
      <c r="H15" s="12">
        <v>0.0024605896368575823</v>
      </c>
      <c r="I15" s="12"/>
      <c r="J15" s="12"/>
      <c r="K15" s="12">
        <f>C15+D15+E15+F15+G15+H15+I15+J15</f>
        <v>0.9807205896368576</v>
      </c>
      <c r="L15" s="13">
        <f>K15:K65*2*1.2</f>
        <v>2.3537294151284582</v>
      </c>
    </row>
    <row r="16" spans="1:12" ht="17.25">
      <c r="A16" s="10">
        <f>A15+1</f>
        <v>4</v>
      </c>
      <c r="B16" s="11" t="s">
        <v>20</v>
      </c>
      <c r="C16" s="12">
        <v>0.27708</v>
      </c>
      <c r="D16" s="12">
        <v>0.11585</v>
      </c>
      <c r="E16" s="12">
        <v>0.25592</v>
      </c>
      <c r="F16" s="12">
        <v>0.006868748037500561</v>
      </c>
      <c r="G16" s="12">
        <v>0.49949</v>
      </c>
      <c r="H16" s="12">
        <v>0.001446447564698937</v>
      </c>
      <c r="I16" s="12">
        <v>0.08327</v>
      </c>
      <c r="J16" s="12">
        <v>0.05552</v>
      </c>
      <c r="K16" s="12">
        <f>C16+D16+E16+F16+G16+H16+I16+J16</f>
        <v>1.2954451956021993</v>
      </c>
      <c r="L16" s="13">
        <f>K16*2*1.2</f>
        <v>3.1090684694452784</v>
      </c>
    </row>
    <row r="17" spans="1:12" ht="17.25">
      <c r="A17" s="10">
        <f>A16+1</f>
        <v>5</v>
      </c>
      <c r="B17" s="11" t="s">
        <v>39</v>
      </c>
      <c r="C17" s="12">
        <v>0.93554</v>
      </c>
      <c r="D17" s="12">
        <v>0.00758</v>
      </c>
      <c r="E17" s="12"/>
      <c r="F17" s="12">
        <v>0.0017540682591556888</v>
      </c>
      <c r="G17" s="12">
        <v>0.08935</v>
      </c>
      <c r="H17" s="12">
        <v>0.004883775161886685</v>
      </c>
      <c r="I17" s="12">
        <v>0.08324</v>
      </c>
      <c r="J17" s="12"/>
      <c r="K17" s="12">
        <f>C17+D17+E17+F17+G17+H17+I17+J17</f>
        <v>1.1223478434210423</v>
      </c>
      <c r="L17" s="13">
        <f>K17*2*1.2</f>
        <v>2.6936348242105015</v>
      </c>
    </row>
    <row r="18" spans="1:12" ht="17.25">
      <c r="A18" s="10">
        <f>A17+1</f>
        <v>6</v>
      </c>
      <c r="B18" s="11" t="s">
        <v>40</v>
      </c>
      <c r="C18" s="12">
        <v>0.35505</v>
      </c>
      <c r="D18" s="12">
        <v>0.12083</v>
      </c>
      <c r="E18" s="12">
        <v>0.25592</v>
      </c>
      <c r="F18" s="12">
        <v>0.014054725006931371</v>
      </c>
      <c r="G18" s="12">
        <v>0.05052</v>
      </c>
      <c r="H18" s="12">
        <v>0.0018534424315285627</v>
      </c>
      <c r="I18" s="12">
        <v>0.08327</v>
      </c>
      <c r="J18" s="12">
        <v>0.03655</v>
      </c>
      <c r="K18" s="12">
        <f>C18+D18+E18+F18+G18+H18+I18+J18</f>
        <v>0.9180481674384599</v>
      </c>
      <c r="L18" s="13">
        <f>K18*2*1.2</f>
        <v>2.2033156018523035</v>
      </c>
    </row>
    <row r="19" spans="1:12" ht="17.25">
      <c r="A19" s="10">
        <f>A18+1</f>
        <v>7</v>
      </c>
      <c r="B19" s="11" t="s">
        <v>41</v>
      </c>
      <c r="C19" s="12">
        <v>0.7633</v>
      </c>
      <c r="D19" s="12">
        <v>0.11921</v>
      </c>
      <c r="E19" s="12">
        <v>0.25592</v>
      </c>
      <c r="F19" s="12">
        <v>0.012553972284807886</v>
      </c>
      <c r="G19" s="12">
        <v>0.05447</v>
      </c>
      <c r="H19" s="12">
        <v>0.00398</v>
      </c>
      <c r="I19" s="12">
        <v>0.08328</v>
      </c>
      <c r="J19" s="12">
        <v>0.04656</v>
      </c>
      <c r="K19" s="12">
        <f>C19+D19+E19+F19+G19+H19+I19+J19</f>
        <v>1.339273972284808</v>
      </c>
      <c r="L19" s="13">
        <f>K19*2*1.2</f>
        <v>3.214257533483539</v>
      </c>
    </row>
    <row r="20" spans="1:12" ht="17.25">
      <c r="A20" s="10">
        <f>A19+1</f>
        <v>8</v>
      </c>
      <c r="B20" s="11" t="s">
        <v>21</v>
      </c>
      <c r="C20" s="12">
        <v>0.54981</v>
      </c>
      <c r="D20" s="12">
        <v>0.10903</v>
      </c>
      <c r="E20" s="12">
        <v>0.25592</v>
      </c>
      <c r="F20" s="12">
        <v>0.005319921765856384</v>
      </c>
      <c r="G20" s="12">
        <v>0.05212</v>
      </c>
      <c r="H20" s="12">
        <v>0.00287015568854656</v>
      </c>
      <c r="I20" s="12">
        <v>0.08328</v>
      </c>
      <c r="J20" s="12">
        <v>0.036</v>
      </c>
      <c r="K20" s="12">
        <f>C20+D20+E20+F20+G20+H20+I20+J20</f>
        <v>1.0943500774544028</v>
      </c>
      <c r="L20" s="13">
        <f>K20*2*1.2</f>
        <v>2.6264401858905666</v>
      </c>
    </row>
    <row r="21" spans="1:12" ht="17.25">
      <c r="A21" s="10">
        <f>A20+1</f>
        <v>9</v>
      </c>
      <c r="B21" s="11" t="s">
        <v>42</v>
      </c>
      <c r="C21" s="12">
        <v>0.15889</v>
      </c>
      <c r="D21" s="12">
        <v>0.1443</v>
      </c>
      <c r="E21" s="12">
        <v>0.25589</v>
      </c>
      <c r="F21" s="12">
        <v>0.0029478377804515532</v>
      </c>
      <c r="G21" s="12">
        <v>0.01768</v>
      </c>
      <c r="H21" s="12">
        <v>0.0008294234488540329</v>
      </c>
      <c r="I21" s="12">
        <v>0.08322</v>
      </c>
      <c r="J21" s="12"/>
      <c r="K21" s="12">
        <f>C21+D21+E21+F21+G21+H21+I21+J21</f>
        <v>0.6637572612293057</v>
      </c>
      <c r="L21" s="13">
        <f>K21*2*1.2</f>
        <v>1.5930174269503337</v>
      </c>
    </row>
    <row r="22" spans="1:12" ht="17.25">
      <c r="A22" s="10">
        <f>A21+1</f>
        <v>10</v>
      </c>
      <c r="B22" s="11" t="s">
        <v>43</v>
      </c>
      <c r="C22" s="12">
        <v>1.03917</v>
      </c>
      <c r="D22" s="12">
        <v>0.20719</v>
      </c>
      <c r="E22" s="12">
        <v>0.25592</v>
      </c>
      <c r="F22" s="12">
        <v>0.01989526920114404</v>
      </c>
      <c r="G22" s="12">
        <v>0.06408</v>
      </c>
      <c r="H22" s="12">
        <v>0.005424761887260335</v>
      </c>
      <c r="I22" s="12">
        <v>0.08327</v>
      </c>
      <c r="J22" s="12">
        <v>0.03457</v>
      </c>
      <c r="K22" s="12">
        <f>C22+D22+E22+F22+G22+H22+I22+J22</f>
        <v>1.709520031088404</v>
      </c>
      <c r="L22" s="13">
        <f>K22*2*1.2</f>
        <v>4.10284807461217</v>
      </c>
    </row>
    <row r="23" spans="1:12" ht="17.25">
      <c r="A23" s="10">
        <f>A22+1</f>
        <v>11</v>
      </c>
      <c r="B23" s="11" t="s">
        <v>44</v>
      </c>
      <c r="C23" s="12">
        <v>0.89775</v>
      </c>
      <c r="D23" s="12">
        <v>0.19729</v>
      </c>
      <c r="E23" s="12">
        <v>0.25592</v>
      </c>
      <c r="F23" s="12">
        <v>0.017172159661916667</v>
      </c>
      <c r="G23" s="12">
        <v>0.0425</v>
      </c>
      <c r="H23" s="12">
        <v>0.004686471494021415</v>
      </c>
      <c r="I23" s="12">
        <v>0.08327</v>
      </c>
      <c r="J23" s="12">
        <v>0.03155788045112136</v>
      </c>
      <c r="K23" s="12">
        <f>C23+D23+E23+F23+G23+H23+I23+J23</f>
        <v>1.5301465116070594</v>
      </c>
      <c r="L23" s="13">
        <f>K23*2*1.2</f>
        <v>3.6723516278569424</v>
      </c>
    </row>
    <row r="24" spans="1:12" ht="17.25">
      <c r="A24" s="10">
        <f>A23+1</f>
        <v>12</v>
      </c>
      <c r="B24" s="11" t="s">
        <v>45</v>
      </c>
      <c r="C24" s="12">
        <v>0.1086</v>
      </c>
      <c r="D24" s="12">
        <v>0.03751</v>
      </c>
      <c r="E24" s="12">
        <v>0.25589</v>
      </c>
      <c r="F24" s="12">
        <v>0.0008923827154145456</v>
      </c>
      <c r="G24" s="12">
        <v>0.11606</v>
      </c>
      <c r="H24" s="12">
        <v>0.0005669137461600414</v>
      </c>
      <c r="I24" s="12"/>
      <c r="J24" s="12"/>
      <c r="K24" s="12">
        <f>C24+D24+E24+F24+G24+H24+I24+J24</f>
        <v>0.5195192964615746</v>
      </c>
      <c r="L24" s="13">
        <f>K24*2*1.2</f>
        <v>1.246846311507779</v>
      </c>
    </row>
    <row r="25" spans="1:12" ht="17.25">
      <c r="A25" s="10">
        <f>A24+1</f>
        <v>13</v>
      </c>
      <c r="B25" s="11" t="s">
        <v>46</v>
      </c>
      <c r="C25" s="12">
        <v>0.62115</v>
      </c>
      <c r="D25" s="12">
        <v>0.22327</v>
      </c>
      <c r="E25" s="12">
        <v>0.25591</v>
      </c>
      <c r="F25" s="12"/>
      <c r="G25" s="12">
        <v>0.22776</v>
      </c>
      <c r="H25" s="12">
        <v>0.0032425798886983304</v>
      </c>
      <c r="I25" s="12"/>
      <c r="J25" s="12"/>
      <c r="K25" s="12">
        <f>C25+D25+E25+F25+G25+H25+I25+J25</f>
        <v>1.3313325798886984</v>
      </c>
      <c r="L25" s="13">
        <f>K25*2*1.2</f>
        <v>3.195198191732876</v>
      </c>
    </row>
    <row r="26" spans="1:12" ht="17.25">
      <c r="A26" s="10">
        <f>A25+1</f>
        <v>14</v>
      </c>
      <c r="B26" s="11" t="s">
        <v>47</v>
      </c>
      <c r="C26" s="12">
        <v>0.2066</v>
      </c>
      <c r="D26" s="12">
        <v>0.03667</v>
      </c>
      <c r="E26" s="12">
        <v>0.25594</v>
      </c>
      <c r="F26" s="12">
        <v>0.0016976440857585393</v>
      </c>
      <c r="G26" s="12">
        <v>0.08921</v>
      </c>
      <c r="H26" s="12">
        <v>0.0010784809607800757</v>
      </c>
      <c r="I26" s="12"/>
      <c r="J26" s="12"/>
      <c r="K26" s="12">
        <f>C26+D26+E26+F26+G26+H26+I26+J26</f>
        <v>0.5911961250465387</v>
      </c>
      <c r="L26" s="13">
        <f>K26*2*1.2</f>
        <v>1.418870700111693</v>
      </c>
    </row>
    <row r="27" spans="1:12" ht="17.25">
      <c r="A27" s="10">
        <f>A26+1</f>
        <v>15</v>
      </c>
      <c r="B27" s="11" t="s">
        <v>48</v>
      </c>
      <c r="C27" s="12">
        <v>0.43817</v>
      </c>
      <c r="D27" s="12">
        <v>0.15541</v>
      </c>
      <c r="E27" s="12">
        <v>0.25591</v>
      </c>
      <c r="F27" s="12">
        <v>0.010388577678922848</v>
      </c>
      <c r="G27" s="12">
        <v>0.09396</v>
      </c>
      <c r="H27" s="12">
        <v>0.0022873458679769647</v>
      </c>
      <c r="I27" s="12">
        <v>0.08327</v>
      </c>
      <c r="J27" s="12">
        <v>0.10547</v>
      </c>
      <c r="K27" s="12">
        <f>C27+D27+E27+F27+G27+H27+I27+J27</f>
        <v>1.1448659235468999</v>
      </c>
      <c r="L27" s="13">
        <f>K27*2*1.2</f>
        <v>2.7476782165125595</v>
      </c>
    </row>
    <row r="28" spans="1:12" ht="17.25">
      <c r="A28" s="10">
        <f>A27+1</f>
        <v>16</v>
      </c>
      <c r="B28" s="11" t="s">
        <v>49</v>
      </c>
      <c r="C28" s="12">
        <v>0.8756</v>
      </c>
      <c r="D28" s="12">
        <v>0.11976</v>
      </c>
      <c r="E28" s="12">
        <v>0.25591</v>
      </c>
      <c r="F28" s="12">
        <v>0.015939685607401523</v>
      </c>
      <c r="G28" s="12">
        <v>0.09852</v>
      </c>
      <c r="H28" s="12">
        <v>0.004570844569901683</v>
      </c>
      <c r="I28" s="12">
        <v>0.08327</v>
      </c>
      <c r="J28" s="12">
        <v>0.06072</v>
      </c>
      <c r="K28" s="12">
        <f>C28+D28+E28+F28+G28+H28+I28+J28</f>
        <v>1.5142905301773033</v>
      </c>
      <c r="L28" s="13">
        <f>K28*2*1.2</f>
        <v>3.6342972724255276</v>
      </c>
    </row>
    <row r="29" spans="1:12" ht="17.25">
      <c r="A29" s="10">
        <f>A28+1</f>
        <v>17</v>
      </c>
      <c r="B29" s="11" t="s">
        <v>50</v>
      </c>
      <c r="C29" s="12">
        <v>0.78204</v>
      </c>
      <c r="D29" s="12"/>
      <c r="E29" s="12"/>
      <c r="F29" s="12"/>
      <c r="G29" s="12"/>
      <c r="H29" s="12"/>
      <c r="I29" s="12"/>
      <c r="J29" s="12"/>
      <c r="K29" s="12">
        <f>C29+D29+E29+F29+G29+H29+I29+J29</f>
        <v>0.78204</v>
      </c>
      <c r="L29" s="13">
        <f>K29*2*1.2</f>
        <v>1.876896</v>
      </c>
    </row>
    <row r="30" spans="1:12" ht="17.25">
      <c r="A30" s="10">
        <f>A29+1</f>
        <v>18</v>
      </c>
      <c r="B30" s="11" t="s">
        <v>51</v>
      </c>
      <c r="C30" s="12">
        <v>0.31766</v>
      </c>
      <c r="D30" s="12">
        <v>0.17139</v>
      </c>
      <c r="E30" s="12">
        <v>0.25592</v>
      </c>
      <c r="F30" s="12">
        <v>0.0036888817125622277</v>
      </c>
      <c r="G30" s="12">
        <v>0.60046</v>
      </c>
      <c r="H30" s="12">
        <v>0.0016582932418206483</v>
      </c>
      <c r="I30" s="12">
        <v>0.08327</v>
      </c>
      <c r="J30" s="12">
        <v>0.06963</v>
      </c>
      <c r="K30" s="12">
        <f>C30+D30+E30+F30+G30+H30+I30+J30</f>
        <v>1.5036771749543827</v>
      </c>
      <c r="L30" s="13">
        <f>K30*2*1.2</f>
        <v>3.608825219890518</v>
      </c>
    </row>
    <row r="31" spans="1:12" ht="17.25">
      <c r="A31" s="10">
        <f>A30+1</f>
        <v>19</v>
      </c>
      <c r="B31" s="11" t="s">
        <v>52</v>
      </c>
      <c r="C31" s="12">
        <v>0.94632</v>
      </c>
      <c r="D31" s="12">
        <v>0.06484</v>
      </c>
      <c r="E31" s="12">
        <v>0.25592</v>
      </c>
      <c r="F31" s="12">
        <v>0.015322639982341256</v>
      </c>
      <c r="G31" s="12">
        <v>0.08566</v>
      </c>
      <c r="H31" s="12">
        <v>0.0049400541427516605</v>
      </c>
      <c r="I31" s="12">
        <v>0.08328</v>
      </c>
      <c r="J31" s="12">
        <v>0.06319</v>
      </c>
      <c r="K31" s="12">
        <f>C31+D31+E31+F31+G31+H31+I31+J31</f>
        <v>1.519472694125093</v>
      </c>
      <c r="L31" s="13">
        <f>K31*2*1.2</f>
        <v>3.6467344659002228</v>
      </c>
    </row>
    <row r="32" spans="1:12" ht="20.25" customHeight="1">
      <c r="A32" s="10">
        <f>A31+1</f>
        <v>20</v>
      </c>
      <c r="B32" s="11" t="s">
        <v>53</v>
      </c>
      <c r="C32" s="12">
        <v>0.77925</v>
      </c>
      <c r="D32" s="12">
        <v>0.33244</v>
      </c>
      <c r="E32" s="12">
        <v>0.25602</v>
      </c>
      <c r="F32" s="12"/>
      <c r="G32" s="12">
        <v>0.2194</v>
      </c>
      <c r="H32" s="12">
        <v>0.004067898189525475</v>
      </c>
      <c r="I32" s="12"/>
      <c r="J32" s="12"/>
      <c r="K32" s="12">
        <f>C32+D32+E32+F32+G32+H32+I32+J32</f>
        <v>1.5911778981895257</v>
      </c>
      <c r="L32" s="13">
        <f>K32*2*1.2</f>
        <v>3.8188269556548615</v>
      </c>
    </row>
    <row r="33" spans="1:12" ht="17.25">
      <c r="A33" s="10">
        <f>A32+1</f>
        <v>21</v>
      </c>
      <c r="B33" s="11" t="s">
        <v>54</v>
      </c>
      <c r="C33" s="12">
        <v>0.87344</v>
      </c>
      <c r="D33" s="12">
        <v>0.08378</v>
      </c>
      <c r="E33" s="12">
        <v>0.25591</v>
      </c>
      <c r="F33" s="12"/>
      <c r="G33" s="12">
        <v>0.06196</v>
      </c>
      <c r="H33" s="12">
        <v>0.004559590738842038</v>
      </c>
      <c r="I33" s="12"/>
      <c r="J33" s="12"/>
      <c r="K33" s="12">
        <f>C33+D33+E33+F33+G33+H33+I33+J33</f>
        <v>1.279649590738842</v>
      </c>
      <c r="L33" s="13">
        <f>K33*2*1.2</f>
        <v>3.071159017773221</v>
      </c>
    </row>
    <row r="34" spans="1:12" ht="17.25">
      <c r="A34" s="10">
        <f>A33+1</f>
        <v>22</v>
      </c>
      <c r="B34" s="11" t="s">
        <v>55</v>
      </c>
      <c r="C34" s="12">
        <v>1.09083</v>
      </c>
      <c r="D34" s="12">
        <v>0.13922</v>
      </c>
      <c r="E34" s="12">
        <v>0.25591</v>
      </c>
      <c r="F34" s="12">
        <v>0.012744798041615667</v>
      </c>
      <c r="G34" s="12">
        <v>0.07517</v>
      </c>
      <c r="H34" s="12">
        <v>0.005694432733274965</v>
      </c>
      <c r="I34" s="12">
        <v>0.08327</v>
      </c>
      <c r="J34" s="12">
        <v>0.06132</v>
      </c>
      <c r="K34" s="12">
        <f>C34+D34+E34+F34+G34+H34+I34+J34</f>
        <v>1.7241592307748905</v>
      </c>
      <c r="L34" s="13">
        <f>K34*2*1.2</f>
        <v>4.1379821538597374</v>
      </c>
    </row>
    <row r="35" spans="1:12" ht="17.25">
      <c r="A35" s="10">
        <f>A34+1</f>
        <v>23</v>
      </c>
      <c r="B35" s="11" t="s">
        <v>56</v>
      </c>
      <c r="C35" s="12">
        <v>0.83034</v>
      </c>
      <c r="D35" s="12">
        <v>0.10364</v>
      </c>
      <c r="E35" s="12">
        <v>0.25595</v>
      </c>
      <c r="F35" s="12">
        <v>0.010336559630456885</v>
      </c>
      <c r="G35" s="12">
        <v>0.10498</v>
      </c>
      <c r="H35" s="12">
        <v>0.004334596505365911</v>
      </c>
      <c r="I35" s="12">
        <v>0.08328</v>
      </c>
      <c r="J35" s="12">
        <v>0.03209</v>
      </c>
      <c r="K35" s="12">
        <f>C35+D35+E35+F35+G35+H35+I35+J35</f>
        <v>1.4249511561358228</v>
      </c>
      <c r="L35" s="13">
        <f>K35*2*1.2</f>
        <v>3.419882774725975</v>
      </c>
    </row>
    <row r="36" spans="1:12" ht="17.25">
      <c r="A36" s="10">
        <f>A35+1</f>
        <v>24</v>
      </c>
      <c r="B36" s="11" t="s">
        <v>57</v>
      </c>
      <c r="C36" s="12">
        <v>0.54438</v>
      </c>
      <c r="D36" s="12">
        <v>0.11822</v>
      </c>
      <c r="E36" s="12">
        <v>0.25592</v>
      </c>
      <c r="F36" s="12">
        <v>0.008102359964228888</v>
      </c>
      <c r="G36" s="12">
        <v>0.0747</v>
      </c>
      <c r="H36" s="12">
        <v>0.0028418136565243842</v>
      </c>
      <c r="I36" s="12">
        <v>0.08328</v>
      </c>
      <c r="J36" s="12">
        <v>0.08146</v>
      </c>
      <c r="K36" s="12">
        <f>C36+D36+E36+F36+G36+H36+I36+J36</f>
        <v>1.1689041736207535</v>
      </c>
      <c r="L36" s="13">
        <f>K36*2*1.2</f>
        <v>2.805370016689808</v>
      </c>
    </row>
    <row r="37" spans="1:12" ht="17.25">
      <c r="A37" s="10">
        <f>A36+1</f>
        <v>25</v>
      </c>
      <c r="B37" s="11" t="s">
        <v>58</v>
      </c>
      <c r="C37" s="12">
        <v>0.35958</v>
      </c>
      <c r="D37" s="12">
        <v>0.13837</v>
      </c>
      <c r="E37" s="12">
        <v>0.25592</v>
      </c>
      <c r="F37" s="12">
        <v>0.00948646309428003</v>
      </c>
      <c r="G37" s="12">
        <v>0.5242</v>
      </c>
      <c r="H37" s="12">
        <v>0.0018771027509275856</v>
      </c>
      <c r="I37" s="12">
        <v>0.08327</v>
      </c>
      <c r="J37" s="12">
        <v>0.08115</v>
      </c>
      <c r="K37" s="12">
        <f>C37+D37+E37+F37+G37+H37+I37+J37</f>
        <v>1.4538535658452079</v>
      </c>
      <c r="L37" s="13">
        <f>K37*2*1.2</f>
        <v>3.489248558028499</v>
      </c>
    </row>
    <row r="38" spans="1:12" ht="17.25">
      <c r="A38" s="10">
        <f>A37+1</f>
        <v>26</v>
      </c>
      <c r="B38" s="11" t="s">
        <v>59</v>
      </c>
      <c r="C38" s="12">
        <v>0.53757</v>
      </c>
      <c r="D38" s="12">
        <v>0.11195</v>
      </c>
      <c r="E38" s="12">
        <v>0.25591</v>
      </c>
      <c r="F38" s="12">
        <v>0.01099</v>
      </c>
      <c r="G38" s="12">
        <v>0.24042</v>
      </c>
      <c r="H38" s="12">
        <v>0.00281</v>
      </c>
      <c r="I38" s="12"/>
      <c r="J38" s="12"/>
      <c r="K38" s="12">
        <f>C38+D38+E38+F38+G38+H38+I38+J38</f>
        <v>1.15965</v>
      </c>
      <c r="L38" s="13">
        <f>K38*2*1.2</f>
        <v>2.78316</v>
      </c>
    </row>
    <row r="39" spans="1:12" ht="17.25">
      <c r="A39" s="10">
        <f>A38+1</f>
        <v>27</v>
      </c>
      <c r="B39" s="11" t="s">
        <v>60</v>
      </c>
      <c r="C39" s="12">
        <v>0.24242</v>
      </c>
      <c r="D39" s="12">
        <v>0.019</v>
      </c>
      <c r="E39" s="12">
        <v>0.25589</v>
      </c>
      <c r="F39" s="12"/>
      <c r="G39" s="12">
        <v>0.15341</v>
      </c>
      <c r="H39" s="12">
        <v>0.0012655132318117387</v>
      </c>
      <c r="I39" s="12"/>
      <c r="J39" s="12"/>
      <c r="K39" s="12">
        <f>C39+D39+E39+F39+G39+H39+I39+J39</f>
        <v>0.6719855132318118</v>
      </c>
      <c r="L39" s="13">
        <f>K39*2*1.2</f>
        <v>1.6127652317563481</v>
      </c>
    </row>
    <row r="40" spans="1:12" ht="17.25">
      <c r="A40" s="10">
        <f>A39+1</f>
        <v>28</v>
      </c>
      <c r="B40" s="11" t="s">
        <v>24</v>
      </c>
      <c r="C40" s="12">
        <v>0.47527</v>
      </c>
      <c r="D40" s="12">
        <v>0.14502</v>
      </c>
      <c r="E40" s="12">
        <v>0.25592</v>
      </c>
      <c r="F40" s="12">
        <v>0.010664319403381271</v>
      </c>
      <c r="G40" s="12">
        <v>0.04793</v>
      </c>
      <c r="H40" s="12">
        <v>0.0024810351603656734</v>
      </c>
      <c r="I40" s="12">
        <v>0.08327</v>
      </c>
      <c r="J40" s="12">
        <v>0.07016</v>
      </c>
      <c r="K40" s="12">
        <f>C40+D40+E40+F40+G40+H40+I40+J40</f>
        <v>1.090715354563747</v>
      </c>
      <c r="L40" s="13">
        <f>K40*2*1.2</f>
        <v>2.6177168509529927</v>
      </c>
    </row>
    <row r="41" spans="1:12" ht="17.25">
      <c r="A41" s="10">
        <f>A40+1</f>
        <v>29</v>
      </c>
      <c r="B41" s="11" t="s">
        <v>61</v>
      </c>
      <c r="C41" s="12">
        <v>0.66095</v>
      </c>
      <c r="D41" s="12">
        <v>0.10222</v>
      </c>
      <c r="E41" s="12">
        <v>0.25591</v>
      </c>
      <c r="F41" s="12">
        <v>0.009511924570160844</v>
      </c>
      <c r="G41" s="12">
        <v>0.13524</v>
      </c>
      <c r="H41" s="12">
        <v>0.00438285484432017</v>
      </c>
      <c r="I41" s="12">
        <v>0.08326</v>
      </c>
      <c r="J41" s="12">
        <v>0.05448</v>
      </c>
      <c r="K41" s="12">
        <f>C41+D41+E41+F41+G41+H41+I41+J41</f>
        <v>1.305954779414481</v>
      </c>
      <c r="L41" s="13">
        <f>K41*2*1.2</f>
        <v>3.1342914705947544</v>
      </c>
    </row>
    <row r="42" spans="1:12" ht="17.25">
      <c r="A42" s="10">
        <f>A41+1</f>
        <v>30</v>
      </c>
      <c r="B42" s="11" t="s">
        <v>62</v>
      </c>
      <c r="C42" s="12">
        <v>0.07933</v>
      </c>
      <c r="D42" s="12">
        <v>0.29542</v>
      </c>
      <c r="E42" s="12">
        <v>0.25598</v>
      </c>
      <c r="F42" s="12"/>
      <c r="G42" s="12">
        <v>0.30285</v>
      </c>
      <c r="H42" s="12">
        <v>0.00041409788658611777</v>
      </c>
      <c r="I42" s="12"/>
      <c r="J42" s="12">
        <v>0.026566445942452624</v>
      </c>
      <c r="K42" s="12">
        <f>C42+D42+E42+F42+G42+H42+I42+J42</f>
        <v>0.9605605438290388</v>
      </c>
      <c r="L42" s="13">
        <f>K42*2*1.2</f>
        <v>2.305345305189693</v>
      </c>
    </row>
    <row r="43" spans="1:12" ht="17.25">
      <c r="A43" s="10">
        <f>A42+1</f>
        <v>31</v>
      </c>
      <c r="B43" s="11" t="s">
        <v>63</v>
      </c>
      <c r="C43" s="12">
        <v>0.27871</v>
      </c>
      <c r="D43" s="12">
        <v>0.12445</v>
      </c>
      <c r="E43" s="12">
        <v>0.25589</v>
      </c>
      <c r="F43" s="12">
        <v>0.002032946918852959</v>
      </c>
      <c r="G43" s="12">
        <v>0.18788</v>
      </c>
      <c r="H43" s="12">
        <v>0.001454922067882269</v>
      </c>
      <c r="I43" s="12"/>
      <c r="J43" s="12">
        <v>0.00815</v>
      </c>
      <c r="K43" s="12">
        <f>C43+D43+E43+F43+G43+H43+I43+J43</f>
        <v>0.8585678689867351</v>
      </c>
      <c r="L43" s="13">
        <f>K43*2*1.2</f>
        <v>2.060562885568164</v>
      </c>
    </row>
    <row r="44" spans="1:12" ht="17.25">
      <c r="A44" s="10">
        <f>A43+1</f>
        <v>32</v>
      </c>
      <c r="B44" s="11" t="s">
        <v>64</v>
      </c>
      <c r="C44" s="12">
        <v>0.34162</v>
      </c>
      <c r="D44" s="12">
        <v>0.16272</v>
      </c>
      <c r="E44" s="12">
        <v>0.25591</v>
      </c>
      <c r="F44" s="12">
        <v>0.01318</v>
      </c>
      <c r="G44" s="12">
        <v>0.40683</v>
      </c>
      <c r="H44" s="12">
        <v>0.0017833656672912627</v>
      </c>
      <c r="I44" s="12">
        <v>0.08327</v>
      </c>
      <c r="J44" s="12">
        <v>0.02348</v>
      </c>
      <c r="K44" s="12">
        <f>C44+D44+E44+F44+G44+H44+I44+J44</f>
        <v>1.2887933656672912</v>
      </c>
      <c r="L44" s="13">
        <f>K44*2*1.2</f>
        <v>3.093104077601499</v>
      </c>
    </row>
    <row r="45" spans="1:12" ht="17.25">
      <c r="A45" s="10">
        <f>A44+1</f>
        <v>33</v>
      </c>
      <c r="B45" s="11" t="s">
        <v>65</v>
      </c>
      <c r="C45" s="12">
        <v>0.51259</v>
      </c>
      <c r="D45" s="12">
        <v>0.03053</v>
      </c>
      <c r="E45" s="12">
        <v>0.25593</v>
      </c>
      <c r="F45" s="12"/>
      <c r="G45" s="12">
        <v>0.31036</v>
      </c>
      <c r="H45" s="12">
        <v>0.0026758470760827797</v>
      </c>
      <c r="I45" s="12">
        <v>0.08327</v>
      </c>
      <c r="J45" s="12">
        <v>0.0288</v>
      </c>
      <c r="K45" s="12">
        <f>C45+D45+E45+F45+G45+H45+I45+J45</f>
        <v>1.2241558470760827</v>
      </c>
      <c r="L45" s="13">
        <f>K45*2*1.2</f>
        <v>2.9379740329825985</v>
      </c>
    </row>
    <row r="46" spans="1:12" ht="17.25">
      <c r="A46" s="10">
        <f>A45+1</f>
        <v>34</v>
      </c>
      <c r="B46" s="11" t="s">
        <v>66</v>
      </c>
      <c r="C46" s="12">
        <v>0.50077</v>
      </c>
      <c r="D46" s="12">
        <v>0.1323</v>
      </c>
      <c r="E46" s="12">
        <v>0.25592</v>
      </c>
      <c r="F46" s="12">
        <v>0.014411119388099861</v>
      </c>
      <c r="G46" s="12">
        <v>0.05705</v>
      </c>
      <c r="H46" s="12">
        <v>0.002614142851151402</v>
      </c>
      <c r="I46" s="12">
        <v>0.08327</v>
      </c>
      <c r="J46" s="12">
        <v>0.07036</v>
      </c>
      <c r="K46" s="12">
        <f>C46+D46+E46+F46+G46+H46+I46+J46</f>
        <v>1.1166952622392512</v>
      </c>
      <c r="L46" s="13">
        <f>K46*2*1.2</f>
        <v>2.680068629374203</v>
      </c>
    </row>
    <row r="47" spans="1:12" ht="17.25">
      <c r="A47" s="10">
        <f>A46+1</f>
        <v>35</v>
      </c>
      <c r="B47" s="11" t="s">
        <v>25</v>
      </c>
      <c r="C47" s="12">
        <v>0.19253</v>
      </c>
      <c r="D47" s="12">
        <v>0.12842</v>
      </c>
      <c r="E47" s="12">
        <v>0.25592</v>
      </c>
      <c r="F47" s="12">
        <v>0.013185317979256506</v>
      </c>
      <c r="G47" s="12">
        <v>0.46433</v>
      </c>
      <c r="H47" s="12">
        <v>0.0010050686853821456</v>
      </c>
      <c r="I47" s="12">
        <v>0.08327</v>
      </c>
      <c r="J47" s="12">
        <v>0.06317</v>
      </c>
      <c r="K47" s="12">
        <f>C47+D47+E47+F47+G47+H47+I47+J47</f>
        <v>1.2018303866646387</v>
      </c>
      <c r="L47" s="13">
        <f>K47*2*1.2</f>
        <v>2.884392927995133</v>
      </c>
    </row>
    <row r="48" spans="1:12" ht="17.25">
      <c r="A48" s="10">
        <f>A47+1</f>
        <v>36</v>
      </c>
      <c r="B48" s="11" t="s">
        <v>67</v>
      </c>
      <c r="C48" s="12">
        <v>0.80045</v>
      </c>
      <c r="D48" s="12">
        <v>0.08709</v>
      </c>
      <c r="E48" s="12">
        <v>0.25587</v>
      </c>
      <c r="F48" s="12"/>
      <c r="G48" s="12">
        <v>0.1581</v>
      </c>
      <c r="H48" s="12">
        <v>0.0041785513553533275</v>
      </c>
      <c r="I48" s="12"/>
      <c r="J48" s="12">
        <v>0.017970322066909857</v>
      </c>
      <c r="K48" s="12">
        <f>C48+D48+E48+F48+G48+H48+I48+J48</f>
        <v>1.3236588734222632</v>
      </c>
      <c r="L48" s="13">
        <f>K48*2*1.2</f>
        <v>3.1767812962134316</v>
      </c>
    </row>
    <row r="49" spans="1:12" ht="17.25">
      <c r="A49" s="10">
        <f>A48+1</f>
        <v>37</v>
      </c>
      <c r="B49" s="11" t="s">
        <v>68</v>
      </c>
      <c r="C49" s="12">
        <v>0.34194</v>
      </c>
      <c r="D49" s="12">
        <v>0.10309</v>
      </c>
      <c r="E49" s="12">
        <v>0.25592</v>
      </c>
      <c r="F49" s="12"/>
      <c r="G49" s="12">
        <v>0.25393</v>
      </c>
      <c r="H49" s="12">
        <v>0.0017850267754016312</v>
      </c>
      <c r="I49" s="12"/>
      <c r="J49" s="12">
        <v>0.020279295689131754</v>
      </c>
      <c r="K49" s="12">
        <f>C49+D49+E49+F49+G49+H49+I49+J49</f>
        <v>0.9769443224645333</v>
      </c>
      <c r="L49" s="13">
        <f>K49*2*1.2</f>
        <v>2.34466637391488</v>
      </c>
    </row>
    <row r="50" spans="1:12" ht="17.25">
      <c r="A50" s="10">
        <f>A49+1</f>
        <v>38</v>
      </c>
      <c r="B50" s="11" t="s">
        <v>69</v>
      </c>
      <c r="C50" s="12">
        <v>0.33003</v>
      </c>
      <c r="D50" s="12">
        <v>0.10002</v>
      </c>
      <c r="E50" s="12">
        <v>0.25592</v>
      </c>
      <c r="F50" s="12">
        <v>0.01033268758596284</v>
      </c>
      <c r="G50" s="12">
        <v>0.49362</v>
      </c>
      <c r="H50" s="12">
        <v>0.0017228237685771555</v>
      </c>
      <c r="I50" s="12">
        <v>0.08326</v>
      </c>
      <c r="J50" s="12">
        <v>0.06946</v>
      </c>
      <c r="K50" s="12">
        <f>C50+D50+E50+F50+G50+H50+I50+J50</f>
        <v>1.34436551135454</v>
      </c>
      <c r="L50" s="13">
        <f>K50*2*1.2</f>
        <v>3.226477227250896</v>
      </c>
    </row>
    <row r="51" spans="1:12" ht="17.25">
      <c r="A51" s="10">
        <f>A50+1</f>
        <v>39</v>
      </c>
      <c r="B51" s="11" t="s">
        <v>70</v>
      </c>
      <c r="C51" s="12">
        <v>0.30824</v>
      </c>
      <c r="D51" s="12">
        <v>0.1243</v>
      </c>
      <c r="E51" s="12">
        <v>0.25592</v>
      </c>
      <c r="F51" s="12">
        <v>0.019952932833881866</v>
      </c>
      <c r="G51" s="12">
        <v>0.45537</v>
      </c>
      <c r="H51" s="12">
        <v>0.0016091098048438511</v>
      </c>
      <c r="I51" s="12">
        <v>0.08326</v>
      </c>
      <c r="J51" s="12">
        <v>0.0687</v>
      </c>
      <c r="K51" s="12">
        <f>C51+D51+E51+F51+G51+H51+I51+J51</f>
        <v>1.3173520426387257</v>
      </c>
      <c r="L51" s="13">
        <f>K51*2*1.2</f>
        <v>3.1616449023329416</v>
      </c>
    </row>
    <row r="52" spans="1:12" ht="17.25">
      <c r="A52" s="10">
        <f>A51+1</f>
        <v>40</v>
      </c>
      <c r="B52" s="11" t="s">
        <v>71</v>
      </c>
      <c r="C52" s="12">
        <v>0.0993</v>
      </c>
      <c r="D52" s="12">
        <v>0.0239</v>
      </c>
      <c r="E52" s="12">
        <v>0.25588</v>
      </c>
      <c r="F52" s="12"/>
      <c r="G52" s="12">
        <v>0.07521</v>
      </c>
      <c r="H52" s="12">
        <v>0.00052</v>
      </c>
      <c r="I52" s="12"/>
      <c r="J52" s="12"/>
      <c r="K52" s="12">
        <f>C52+D52+E52+F52+G52+H52+I52+J52</f>
        <v>0.45481</v>
      </c>
      <c r="L52" s="13">
        <f>K52*2*1.2</f>
        <v>1.0915439999999998</v>
      </c>
    </row>
    <row r="53" spans="1:12" ht="17.25">
      <c r="A53" s="10">
        <f>A52+1</f>
        <v>41</v>
      </c>
      <c r="B53" s="11" t="s">
        <v>72</v>
      </c>
      <c r="C53" s="12">
        <v>0.78208</v>
      </c>
      <c r="D53" s="12"/>
      <c r="E53" s="12"/>
      <c r="F53" s="12"/>
      <c r="G53" s="12"/>
      <c r="H53" s="12"/>
      <c r="I53" s="12"/>
      <c r="J53" s="12"/>
      <c r="K53" s="12">
        <f>C53+D53+E53+F53+G53+H53+I53+J53</f>
        <v>0.78208</v>
      </c>
      <c r="L53" s="13">
        <f>K53*2*1.2</f>
        <v>1.876992</v>
      </c>
    </row>
    <row r="54" spans="1:12" ht="17.25">
      <c r="A54" s="10">
        <f>A53+1</f>
        <v>42</v>
      </c>
      <c r="B54" s="11" t="s">
        <v>73</v>
      </c>
      <c r="C54" s="12">
        <v>0.20337</v>
      </c>
      <c r="D54" s="12">
        <v>0.11392</v>
      </c>
      <c r="E54" s="12">
        <v>0.25591</v>
      </c>
      <c r="F54" s="12"/>
      <c r="G54" s="12">
        <v>0.1811</v>
      </c>
      <c r="H54" s="12">
        <v>0.0010616654916405445</v>
      </c>
      <c r="I54" s="12"/>
      <c r="J54" s="12"/>
      <c r="K54" s="12">
        <f>C54+D54+E54+F54+G54+H54+I54+J54</f>
        <v>0.7553616654916405</v>
      </c>
      <c r="L54" s="13">
        <f>K54*2*1.2</f>
        <v>1.812867997179937</v>
      </c>
    </row>
    <row r="55" spans="1:12" ht="17.25">
      <c r="A55" s="10">
        <f>A54+1</f>
        <v>43</v>
      </c>
      <c r="B55" s="11" t="s">
        <v>74</v>
      </c>
      <c r="C55" s="12">
        <v>0.3839</v>
      </c>
      <c r="D55" s="12">
        <v>0.08536</v>
      </c>
      <c r="E55" s="12">
        <v>0.25589</v>
      </c>
      <c r="F55" s="12">
        <v>0.01930606680299932</v>
      </c>
      <c r="G55" s="12">
        <v>0.10648</v>
      </c>
      <c r="H55" s="12">
        <v>0.0020040484656349603</v>
      </c>
      <c r="I55" s="12">
        <v>0.08326</v>
      </c>
      <c r="J55" s="12">
        <v>0.05464</v>
      </c>
      <c r="K55" s="12">
        <f>C55+D55+E55+F55+G55+H55+I55+J55</f>
        <v>0.9908401152686342</v>
      </c>
      <c r="L55" s="13">
        <f>K55*2*1.2</f>
        <v>2.378016276644722</v>
      </c>
    </row>
    <row r="56" spans="1:12" ht="17.25">
      <c r="A56" s="10">
        <f>A55+1</f>
        <v>44</v>
      </c>
      <c r="B56" s="11" t="s">
        <v>75</v>
      </c>
      <c r="C56" s="12">
        <v>0.90343</v>
      </c>
      <c r="D56" s="12">
        <v>0.15803</v>
      </c>
      <c r="E56" s="12">
        <v>0.25592</v>
      </c>
      <c r="F56" s="12"/>
      <c r="G56" s="12">
        <v>0.20955734132388995</v>
      </c>
      <c r="H56" s="12">
        <v>0.004716146743290771</v>
      </c>
      <c r="I56" s="12">
        <v>0.08327</v>
      </c>
      <c r="J56" s="12"/>
      <c r="K56" s="12">
        <f>C56+D56+E56+F56+G56+H56+I56+J56</f>
        <v>1.6149234880671806</v>
      </c>
      <c r="L56" s="13">
        <f>K56*2*1.2</f>
        <v>3.8758163713612332</v>
      </c>
    </row>
    <row r="57" spans="1:12" ht="17.25">
      <c r="A57" s="10">
        <f>A56+1</f>
        <v>45</v>
      </c>
      <c r="B57" s="11" t="s">
        <v>76</v>
      </c>
      <c r="C57" s="12">
        <v>0.44377</v>
      </c>
      <c r="D57" s="12">
        <v>0.17568</v>
      </c>
      <c r="E57" s="12">
        <v>0.25592</v>
      </c>
      <c r="F57" s="12">
        <v>0.01782534954816396</v>
      </c>
      <c r="G57" s="12">
        <v>0.03408</v>
      </c>
      <c r="H57" s="12">
        <v>0.002316580530991879</v>
      </c>
      <c r="I57" s="12">
        <v>0.08327</v>
      </c>
      <c r="J57" s="12">
        <v>0.021467032339679677</v>
      </c>
      <c r="K57" s="12">
        <f>C57+D57+E57+F57+G57+H57+I57+J57</f>
        <v>1.0343289624188357</v>
      </c>
      <c r="L57" s="13">
        <f>K57*2*1.2</f>
        <v>2.4823895098052056</v>
      </c>
    </row>
    <row r="58" spans="1:12" ht="17.25">
      <c r="A58" s="10">
        <f>A57+1</f>
        <v>46</v>
      </c>
      <c r="B58" s="11" t="s">
        <v>77</v>
      </c>
      <c r="C58" s="12">
        <v>0.8079</v>
      </c>
      <c r="D58" s="12">
        <v>0.36094</v>
      </c>
      <c r="E58" s="12">
        <v>0.25592</v>
      </c>
      <c r="F58" s="12"/>
      <c r="G58" s="12">
        <v>0.12659330985915493</v>
      </c>
      <c r="H58" s="12">
        <v>0.004217440022163712</v>
      </c>
      <c r="I58" s="12"/>
      <c r="J58" s="12"/>
      <c r="K58" s="12">
        <f>C58+D58+E58+F58+G58+H58+I58+J58</f>
        <v>1.5555707498813185</v>
      </c>
      <c r="L58" s="13">
        <f>K58*2*1.2</f>
        <v>3.733369799715164</v>
      </c>
    </row>
    <row r="59" spans="1:12" ht="17.25">
      <c r="A59" s="10">
        <f>A58+1</f>
        <v>47</v>
      </c>
      <c r="B59" s="11" t="s">
        <v>28</v>
      </c>
      <c r="C59" s="12">
        <v>0.453</v>
      </c>
      <c r="D59" s="12">
        <v>0.13558</v>
      </c>
      <c r="E59" s="12">
        <v>0.25591</v>
      </c>
      <c r="F59" s="12">
        <v>0.003144624759062364</v>
      </c>
      <c r="G59" s="12">
        <v>0.44527</v>
      </c>
      <c r="H59" s="12">
        <v>0.002364766864899728</v>
      </c>
      <c r="I59" s="12">
        <v>0.08327</v>
      </c>
      <c r="J59" s="12">
        <v>0.07862</v>
      </c>
      <c r="K59" s="12">
        <f>C59+D59+E59+F59+G59+H59+I59+J59</f>
        <v>1.457159391623962</v>
      </c>
      <c r="L59" s="13">
        <f>K59*2*1.2</f>
        <v>3.497182539897509</v>
      </c>
    </row>
    <row r="60" spans="1:12" ht="17.25">
      <c r="A60" s="10">
        <f>A59+1</f>
        <v>48</v>
      </c>
      <c r="B60" s="11" t="s">
        <v>78</v>
      </c>
      <c r="C60" s="12">
        <v>0.97984</v>
      </c>
      <c r="D60" s="12">
        <v>0.10991</v>
      </c>
      <c r="E60" s="12">
        <v>0.25592</v>
      </c>
      <c r="F60" s="12">
        <v>0.006156233833419555</v>
      </c>
      <c r="G60" s="12">
        <v>0.06561</v>
      </c>
      <c r="H60" s="12">
        <v>0.005115000095410123</v>
      </c>
      <c r="I60" s="12">
        <v>0.08326</v>
      </c>
      <c r="J60" s="12">
        <v>0.03703</v>
      </c>
      <c r="K60" s="12">
        <f>C60+D60+E60+F60+G60+H60+I60+J60</f>
        <v>1.5428412339288295</v>
      </c>
      <c r="L60" s="13">
        <f>K60*2*1.2</f>
        <v>3.7028189614291906</v>
      </c>
    </row>
    <row r="61" spans="1:12" ht="17.25">
      <c r="A61" s="10">
        <f>A60+1</f>
        <v>49</v>
      </c>
      <c r="B61" s="11" t="s">
        <v>79</v>
      </c>
      <c r="C61" s="12">
        <v>0.22373</v>
      </c>
      <c r="D61" s="12">
        <v>0.14987</v>
      </c>
      <c r="E61" s="12">
        <v>0.25591</v>
      </c>
      <c r="F61" s="12"/>
      <c r="G61" s="12">
        <v>0.19364</v>
      </c>
      <c r="H61" s="12">
        <v>0.001167910516769988</v>
      </c>
      <c r="I61" s="12"/>
      <c r="J61" s="12"/>
      <c r="K61" s="12">
        <f>C61+D61+E61+F61+G61+H61+I61+J61</f>
        <v>0.8243179105167701</v>
      </c>
      <c r="L61" s="13">
        <f>K61*2*1.2</f>
        <v>1.978362985240248</v>
      </c>
    </row>
    <row r="62" spans="1:12" ht="17.25">
      <c r="A62" s="10">
        <f>A61+1</f>
        <v>50</v>
      </c>
      <c r="B62" s="11" t="s">
        <v>80</v>
      </c>
      <c r="C62" s="12">
        <v>0.26858</v>
      </c>
      <c r="D62" s="12">
        <v>0.09248</v>
      </c>
      <c r="E62" s="12">
        <v>0.25595</v>
      </c>
      <c r="F62" s="12"/>
      <c r="G62" s="12">
        <v>0.0883</v>
      </c>
      <c r="H62" s="12">
        <v>0.0014020663954967252</v>
      </c>
      <c r="I62" s="12">
        <v>0.08324</v>
      </c>
      <c r="J62" s="12"/>
      <c r="K62" s="12">
        <f>C62+D62+E62+F62+G62+H62+I62+J62</f>
        <v>0.7899520663954968</v>
      </c>
      <c r="L62" s="13">
        <f>K62*2*1.2</f>
        <v>1.8958849593491922</v>
      </c>
    </row>
    <row r="63" spans="1:12" ht="17.25">
      <c r="A63" s="10">
        <f>A62+1</f>
        <v>51</v>
      </c>
      <c r="B63" s="11" t="s">
        <v>81</v>
      </c>
      <c r="C63" s="12">
        <v>0.2044</v>
      </c>
      <c r="D63" s="12">
        <v>0.12792</v>
      </c>
      <c r="E63" s="12">
        <v>0.25591</v>
      </c>
      <c r="F63" s="12"/>
      <c r="G63" s="12">
        <v>0.07653</v>
      </c>
      <c r="H63" s="12">
        <v>0.0010670408526966145</v>
      </c>
      <c r="I63" s="12">
        <v>0.08331</v>
      </c>
      <c r="J63" s="12"/>
      <c r="K63" s="12">
        <f>C63+D63+E63+F63+G63+H63+I63+J63</f>
        <v>0.7491370408526966</v>
      </c>
      <c r="L63" s="13">
        <f>K63*2*1.2</f>
        <v>1.7979288980464718</v>
      </c>
    </row>
    <row r="64" spans="1:12" ht="17.25">
      <c r="A64" s="10">
        <f>A63+1</f>
        <v>52</v>
      </c>
      <c r="B64" s="11" t="s">
        <v>82</v>
      </c>
      <c r="C64" s="12">
        <v>0.37443</v>
      </c>
      <c r="D64" s="12">
        <v>0.15505</v>
      </c>
      <c r="E64" s="12">
        <v>0.25592</v>
      </c>
      <c r="F64" s="12">
        <v>0.020914229459238924</v>
      </c>
      <c r="G64" s="12">
        <v>0.06166</v>
      </c>
      <c r="H64" s="12">
        <v>0.001954598215713605</v>
      </c>
      <c r="I64" s="12">
        <v>0.08327</v>
      </c>
      <c r="J64" s="12">
        <v>0.06069</v>
      </c>
      <c r="K64" s="12">
        <f>C64+D64+E64+F64+G64+H64+I64+J64</f>
        <v>1.0138888276749525</v>
      </c>
      <c r="L64" s="13">
        <f>K64*2*1.2</f>
        <v>2.433333186419886</v>
      </c>
    </row>
    <row r="65" spans="1:12" ht="17.25">
      <c r="A65" s="10">
        <f>A64+1</f>
        <v>53</v>
      </c>
      <c r="B65" s="11" t="s">
        <v>27</v>
      </c>
      <c r="C65" s="12">
        <v>0.34648</v>
      </c>
      <c r="D65" s="12">
        <v>0.11918</v>
      </c>
      <c r="E65" s="12">
        <v>0.25591</v>
      </c>
      <c r="F65" s="12">
        <v>0.01194392656319025</v>
      </c>
      <c r="G65" s="12">
        <v>0.4921</v>
      </c>
      <c r="H65" s="12">
        <v>0.0018087033699090251</v>
      </c>
      <c r="I65" s="12">
        <v>0.08326</v>
      </c>
      <c r="J65" s="12">
        <v>0.05852</v>
      </c>
      <c r="K65" s="12">
        <f>C65+D65+E65+F65+G65+H65+I65+J65</f>
        <v>1.3692026299330993</v>
      </c>
      <c r="L65" s="13">
        <f>K65*2*1.2</f>
        <v>3.2860863118394383</v>
      </c>
    </row>
    <row r="66" spans="1:12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7.25">
      <c r="A69" s="2" t="s">
        <v>83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7.25">
      <c r="A70" s="20" t="s">
        <v>2</v>
      </c>
      <c r="B70" s="20"/>
      <c r="C70" s="20"/>
      <c r="D70" s="2"/>
      <c r="E70" s="2"/>
      <c r="F70" s="2"/>
      <c r="G70" s="2"/>
      <c r="H70" s="2"/>
      <c r="I70" s="2"/>
      <c r="J70" s="2" t="s">
        <v>84</v>
      </c>
      <c r="K70" s="2"/>
      <c r="L70" s="2"/>
    </row>
  </sheetData>
  <sheetProtection selectLockedCells="1" selectUnlockedCells="1"/>
  <mergeCells count="11">
    <mergeCell ref="J2:L2"/>
    <mergeCell ref="R2:S2"/>
    <mergeCell ref="J3:L3"/>
    <mergeCell ref="R3:S3"/>
    <mergeCell ref="J4:L4"/>
    <mergeCell ref="R4:S4"/>
    <mergeCell ref="J5:L5"/>
    <mergeCell ref="R5:S5"/>
    <mergeCell ref="J6:L6"/>
    <mergeCell ref="R6:S6"/>
    <mergeCell ref="Q8:S8"/>
  </mergeCells>
  <printOptions/>
  <pageMargins left="0.43333333333333335" right="0.27569444444444446" top="0.2361111111111111" bottom="0.2361111111111111" header="0.5118055555555555" footer="0.5118055555555555"/>
  <pageSetup firstPageNumber="1" useFirstPageNumber="1" horizontalDpi="300" verticalDpi="300" orientation="landscape" paperSize="9" scale="75"/>
  <rowBreaks count="1" manualBreakCount="1">
    <brk id="32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98"/>
  <sheetViews>
    <sheetView view="pageBreakPreview" zoomScale="75" zoomScaleNormal="80" zoomScaleSheetLayoutView="75" workbookViewId="0" topLeftCell="A1">
      <selection activeCell="B7" sqref="B7"/>
    </sheetView>
  </sheetViews>
  <sheetFormatPr defaultColWidth="9.140625" defaultRowHeight="12.75"/>
  <cols>
    <col min="1" max="1" width="5.00390625" style="1" customWidth="1"/>
    <col min="2" max="2" width="41.28125" style="1" customWidth="1"/>
    <col min="3" max="3" width="12.7109375" style="1" customWidth="1"/>
    <col min="4" max="4" width="13.00390625" style="1" customWidth="1"/>
    <col min="5" max="5" width="10.8515625" style="1" customWidth="1"/>
    <col min="6" max="6" width="11.140625" style="1" customWidth="1"/>
    <col min="7" max="7" width="12.00390625" style="1" customWidth="1"/>
    <col min="8" max="8" width="9.57421875" style="1" customWidth="1"/>
    <col min="9" max="9" width="12.421875" style="1" customWidth="1"/>
    <col min="10" max="10" width="12.7109375" style="1" customWidth="1"/>
    <col min="11" max="11" width="9.8515625" style="1" customWidth="1"/>
    <col min="12" max="12" width="11.57421875" style="1" customWidth="1"/>
    <col min="13" max="13" width="12.57421875" style="1" customWidth="1"/>
    <col min="14" max="14" width="14.7109375" style="1" customWidth="1"/>
    <col min="15" max="16384" width="9.140625" style="1" customWidth="1"/>
  </cols>
  <sheetData>
    <row r="1" ht="17.25">
      <c r="A1" s="21"/>
    </row>
    <row r="2" spans="1:14" ht="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4" t="s">
        <v>85</v>
      </c>
      <c r="M2" s="24"/>
      <c r="N2" s="24"/>
    </row>
    <row r="3" spans="1:14" ht="1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4" t="s">
        <v>1</v>
      </c>
      <c r="M3" s="24"/>
      <c r="N3" s="24"/>
    </row>
    <row r="4" spans="1:14" ht="1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4" t="s">
        <v>2</v>
      </c>
      <c r="M4" s="24"/>
      <c r="N4" s="24"/>
    </row>
    <row r="5" spans="1:14" ht="15.7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4" t="s">
        <v>86</v>
      </c>
      <c r="M5" s="24"/>
      <c r="N5" s="24"/>
    </row>
    <row r="6" spans="1:14" ht="1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 t="s">
        <v>87</v>
      </c>
      <c r="M6" s="24"/>
      <c r="N6" s="24"/>
    </row>
    <row r="7" spans="1:14" ht="30.75" customHeight="1">
      <c r="A7" s="25"/>
      <c r="B7" s="26" t="s">
        <v>88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4.25" customHeight="1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6" t="s">
        <v>89</v>
      </c>
      <c r="M8" s="26"/>
      <c r="N8" s="26"/>
    </row>
    <row r="9" spans="1:14" s="33" customFormat="1" ht="125.25" customHeight="1">
      <c r="A9" s="29" t="s">
        <v>6</v>
      </c>
      <c r="B9" s="30" t="s">
        <v>7</v>
      </c>
      <c r="C9" s="31" t="s">
        <v>8</v>
      </c>
      <c r="D9" s="31" t="s">
        <v>90</v>
      </c>
      <c r="E9" s="31" t="s">
        <v>10</v>
      </c>
      <c r="F9" s="31" t="s">
        <v>11</v>
      </c>
      <c r="G9" s="31" t="s">
        <v>91</v>
      </c>
      <c r="H9" s="31" t="s">
        <v>13</v>
      </c>
      <c r="I9" s="31" t="s">
        <v>14</v>
      </c>
      <c r="J9" s="31" t="s">
        <v>15</v>
      </c>
      <c r="K9" s="31" t="s">
        <v>16</v>
      </c>
      <c r="L9" s="32" t="s">
        <v>17</v>
      </c>
      <c r="M9" s="32" t="s">
        <v>18</v>
      </c>
      <c r="N9" s="32" t="s">
        <v>19</v>
      </c>
    </row>
    <row r="10" spans="1:14" ht="16.5" customHeigh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6">
        <v>12</v>
      </c>
      <c r="M10" s="36">
        <v>13</v>
      </c>
      <c r="N10" s="36">
        <v>14</v>
      </c>
    </row>
    <row r="11" spans="1:14" ht="15">
      <c r="A11" s="37">
        <v>1</v>
      </c>
      <c r="B11" s="38" t="s">
        <v>92</v>
      </c>
      <c r="C11" s="39"/>
      <c r="D11" s="39"/>
      <c r="E11" s="39"/>
      <c r="F11" s="39"/>
      <c r="G11" s="39"/>
      <c r="H11" s="39"/>
      <c r="I11" s="39">
        <v>0.21916414309911203</v>
      </c>
      <c r="J11" s="39"/>
      <c r="K11" s="39"/>
      <c r="L11" s="39"/>
      <c r="M11" s="39">
        <f>C11+D11+E11+F11+G11+H11+I11+J11+K11+L11</f>
        <v>0.21916414309911203</v>
      </c>
      <c r="N11" s="40">
        <f>M11*20%+M11</f>
        <v>0.26299697171893444</v>
      </c>
    </row>
    <row r="12" spans="1:14" ht="15">
      <c r="A12" s="37">
        <f>A11+1</f>
        <v>2</v>
      </c>
      <c r="B12" s="38" t="s">
        <v>93</v>
      </c>
      <c r="C12" s="39"/>
      <c r="D12" s="39"/>
      <c r="E12" s="39"/>
      <c r="F12" s="39"/>
      <c r="G12" s="39"/>
      <c r="H12" s="39"/>
      <c r="I12" s="39">
        <v>0.21911627740363945</v>
      </c>
      <c r="J12" s="39"/>
      <c r="K12" s="39"/>
      <c r="L12" s="39"/>
      <c r="M12" s="39">
        <f>C12+D12+E12+F12+G12+H12+I12+J12+K12+L12</f>
        <v>0.21911627740363945</v>
      </c>
      <c r="N12" s="40">
        <f>M12*20%+M12</f>
        <v>0.26293953288436733</v>
      </c>
    </row>
    <row r="13" spans="1:14" ht="15">
      <c r="A13" s="37">
        <f>A12+1</f>
        <v>3</v>
      </c>
      <c r="B13" s="38" t="s">
        <v>94</v>
      </c>
      <c r="C13" s="39"/>
      <c r="D13" s="39"/>
      <c r="E13" s="39"/>
      <c r="F13" s="39"/>
      <c r="G13" s="39"/>
      <c r="H13" s="39"/>
      <c r="I13" s="39">
        <v>0.2195505395785073</v>
      </c>
      <c r="J13" s="39"/>
      <c r="K13" s="39"/>
      <c r="L13" s="39"/>
      <c r="M13" s="39">
        <f>C13+D13+E13+F13+G13+H13+I13+J13+K13+L13</f>
        <v>0.2195505395785073</v>
      </c>
      <c r="N13" s="40">
        <f>M13*20%+M13</f>
        <v>0.2634606474942087</v>
      </c>
    </row>
    <row r="14" spans="1:14" ht="15">
      <c r="A14" s="37">
        <f>A13+1</f>
        <v>4</v>
      </c>
      <c r="B14" s="38" t="s">
        <v>95</v>
      </c>
      <c r="C14" s="39"/>
      <c r="D14" s="39"/>
      <c r="E14" s="39"/>
      <c r="F14" s="39"/>
      <c r="G14" s="39"/>
      <c r="H14" s="39"/>
      <c r="I14" s="39">
        <v>0.2192866878691504</v>
      </c>
      <c r="J14" s="39"/>
      <c r="K14" s="39"/>
      <c r="L14" s="39"/>
      <c r="M14" s="39">
        <f>C14+D14+E14+F14+G14+H14+I14+J14+K14+L14</f>
        <v>0.2192866878691504</v>
      </c>
      <c r="N14" s="40">
        <f>M14*20%+M14</f>
        <v>0.2631440254429805</v>
      </c>
    </row>
    <row r="15" spans="1:14" ht="15">
      <c r="A15" s="37">
        <f>A14+1</f>
        <v>5</v>
      </c>
      <c r="B15" s="38" t="s">
        <v>96</v>
      </c>
      <c r="C15" s="39"/>
      <c r="D15" s="39"/>
      <c r="E15" s="39"/>
      <c r="F15" s="39"/>
      <c r="G15" s="39"/>
      <c r="H15" s="39"/>
      <c r="I15" s="39">
        <v>0.2198600682593857</v>
      </c>
      <c r="J15" s="39"/>
      <c r="K15" s="39"/>
      <c r="L15" s="39"/>
      <c r="M15" s="39">
        <f>C15+D15+E15+F15+G15+H15+I15+J15+K15+L15</f>
        <v>0.2198600682593857</v>
      </c>
      <c r="N15" s="40">
        <f>M15*20%+M15</f>
        <v>0.26383208191126284</v>
      </c>
    </row>
    <row r="16" spans="1:14" ht="15">
      <c r="A16" s="37">
        <f>A15+1</f>
        <v>6</v>
      </c>
      <c r="B16" s="38" t="s">
        <v>97</v>
      </c>
      <c r="C16" s="39"/>
      <c r="D16" s="39"/>
      <c r="E16" s="39"/>
      <c r="F16" s="39"/>
      <c r="G16" s="39"/>
      <c r="H16" s="39"/>
      <c r="I16" s="39">
        <v>0.21909007352941182</v>
      </c>
      <c r="J16" s="39"/>
      <c r="K16" s="39"/>
      <c r="L16" s="39"/>
      <c r="M16" s="39">
        <f>C16+D16+E16+F16+G16+H16+I16+J16+K16+L16</f>
        <v>0.21909007352941182</v>
      </c>
      <c r="N16" s="40">
        <f>M16*20%+M16</f>
        <v>0.2629080882352942</v>
      </c>
    </row>
    <row r="17" spans="1:14" ht="15">
      <c r="A17" s="37">
        <f>A16+1</f>
        <v>7</v>
      </c>
      <c r="B17" s="38" t="s">
        <v>98</v>
      </c>
      <c r="C17" s="39"/>
      <c r="D17" s="39"/>
      <c r="E17" s="39"/>
      <c r="F17" s="39"/>
      <c r="G17" s="39"/>
      <c r="H17" s="39"/>
      <c r="I17" s="39">
        <v>0.21903289473684212</v>
      </c>
      <c r="J17" s="39"/>
      <c r="K17" s="39"/>
      <c r="L17" s="39"/>
      <c r="M17" s="39">
        <f>C17+D17+E17+F17+G17+H17+I17+J17+K17+L17</f>
        <v>0.21903289473684212</v>
      </c>
      <c r="N17" s="40">
        <f>M17*20%+M17</f>
        <v>0.26283947368421057</v>
      </c>
    </row>
    <row r="18" spans="1:14" ht="15">
      <c r="A18" s="37">
        <f>A17+1</f>
        <v>8</v>
      </c>
      <c r="B18" s="38" t="s">
        <v>99</v>
      </c>
      <c r="C18" s="39"/>
      <c r="D18" s="39"/>
      <c r="E18" s="39"/>
      <c r="F18" s="39"/>
      <c r="G18" s="39"/>
      <c r="H18" s="39"/>
      <c r="I18" s="39">
        <v>0.21803883495145632</v>
      </c>
      <c r="J18" s="39"/>
      <c r="K18" s="39"/>
      <c r="L18" s="39"/>
      <c r="M18" s="39">
        <f>C18+D18+E18+F18+G18+H18+I18+J18+K18+L18</f>
        <v>0.21803883495145632</v>
      </c>
      <c r="N18" s="40">
        <f>M18*20%+M18</f>
        <v>0.2616466019417476</v>
      </c>
    </row>
    <row r="19" spans="1:14" ht="15">
      <c r="A19" s="37">
        <f>A18+1</f>
        <v>9</v>
      </c>
      <c r="B19" s="38" t="s">
        <v>100</v>
      </c>
      <c r="C19" s="39">
        <v>0.73967</v>
      </c>
      <c r="D19" s="39">
        <v>0.22755</v>
      </c>
      <c r="E19" s="39"/>
      <c r="F19" s="39"/>
      <c r="G19" s="39">
        <v>0.2559</v>
      </c>
      <c r="H19" s="39"/>
      <c r="I19" s="39">
        <v>0.25397</v>
      </c>
      <c r="J19" s="39">
        <v>0.00386</v>
      </c>
      <c r="K19" s="39">
        <v>0.08327</v>
      </c>
      <c r="L19" s="39"/>
      <c r="M19" s="39">
        <f>C19+D19+E19+F19+G19+H19+I19+J19+K19+L19</f>
        <v>1.5642200000000002</v>
      </c>
      <c r="N19" s="40">
        <f>M19*20%+M19</f>
        <v>1.8770640000000003</v>
      </c>
    </row>
    <row r="20" spans="1:14" ht="15">
      <c r="A20" s="37">
        <f>A19+1</f>
        <v>10</v>
      </c>
      <c r="B20" s="38" t="s">
        <v>101</v>
      </c>
      <c r="C20" s="39">
        <v>0.64667</v>
      </c>
      <c r="D20" s="39">
        <v>0.0962</v>
      </c>
      <c r="E20" s="39"/>
      <c r="F20" s="39"/>
      <c r="G20" s="39">
        <v>0.25594</v>
      </c>
      <c r="H20" s="39"/>
      <c r="I20" s="39">
        <v>0.12536</v>
      </c>
      <c r="J20" s="39">
        <v>0.0033757787920216864</v>
      </c>
      <c r="K20" s="39"/>
      <c r="L20" s="39">
        <v>0.07267</v>
      </c>
      <c r="M20" s="39">
        <f>C20+D20+E20+F20+G20+H20+I20+J20+K20+L20</f>
        <v>1.2002157787920216</v>
      </c>
      <c r="N20" s="40">
        <f>M20*20%+M20</f>
        <v>1.440258934550426</v>
      </c>
    </row>
    <row r="21" spans="1:14" ht="15">
      <c r="A21" s="37">
        <f>A20+1</f>
        <v>11</v>
      </c>
      <c r="B21" s="38" t="s">
        <v>102</v>
      </c>
      <c r="C21" s="39"/>
      <c r="D21" s="39">
        <v>0.38479</v>
      </c>
      <c r="E21" s="39"/>
      <c r="F21" s="39"/>
      <c r="G21" s="39"/>
      <c r="H21" s="39"/>
      <c r="I21" s="39">
        <v>0.21832336143595324</v>
      </c>
      <c r="J21" s="39"/>
      <c r="K21" s="39"/>
      <c r="L21" s="39"/>
      <c r="M21" s="39">
        <f>C21+D21+E21+F21+G21+H21+I21+J21+K21+L21</f>
        <v>0.6031133614359533</v>
      </c>
      <c r="N21" s="40">
        <f>M21*20%+M21</f>
        <v>0.723736033723144</v>
      </c>
    </row>
    <row r="22" spans="1:14" ht="15">
      <c r="A22" s="37">
        <f>A21+1</f>
        <v>12</v>
      </c>
      <c r="B22" s="38" t="s">
        <v>103</v>
      </c>
      <c r="C22" s="39">
        <v>0.21626</v>
      </c>
      <c r="D22" s="39">
        <v>0.09426</v>
      </c>
      <c r="E22" s="39"/>
      <c r="F22" s="39"/>
      <c r="G22" s="39">
        <v>0.25593</v>
      </c>
      <c r="H22" s="39"/>
      <c r="I22" s="39">
        <v>0.2246</v>
      </c>
      <c r="J22" s="39">
        <v>0.001128946189689181</v>
      </c>
      <c r="K22" s="39"/>
      <c r="L22" s="39"/>
      <c r="M22" s="39">
        <f>C22+D22+E22+F22+G22+H22+I22+J22+K22+L22</f>
        <v>0.7921789461896892</v>
      </c>
      <c r="N22" s="40">
        <f>M22*20%+M22</f>
        <v>0.9506147354276271</v>
      </c>
    </row>
    <row r="23" spans="1:14" ht="15">
      <c r="A23" s="37">
        <f>A22+1</f>
        <v>13</v>
      </c>
      <c r="B23" s="38" t="s">
        <v>104</v>
      </c>
      <c r="C23" s="39">
        <v>0.46274</v>
      </c>
      <c r="D23" s="39">
        <v>0.05042</v>
      </c>
      <c r="E23" s="39"/>
      <c r="F23" s="39"/>
      <c r="G23" s="39">
        <v>0.25595</v>
      </c>
      <c r="H23" s="39"/>
      <c r="I23" s="39">
        <v>0.27396</v>
      </c>
      <c r="J23" s="39">
        <v>0.002415606886277207</v>
      </c>
      <c r="K23" s="39"/>
      <c r="L23" s="39"/>
      <c r="M23" s="39">
        <f>C23+D23+E23+F23+G23+H23+I23+J23+K23+L23</f>
        <v>1.0454856068862772</v>
      </c>
      <c r="N23" s="40">
        <f>M23*20%+M23</f>
        <v>1.2545827282635327</v>
      </c>
    </row>
    <row r="24" spans="1:14" ht="15">
      <c r="A24" s="37">
        <f>A23+1</f>
        <v>14</v>
      </c>
      <c r="B24" s="38" t="s">
        <v>105</v>
      </c>
      <c r="C24" s="39"/>
      <c r="D24" s="39">
        <v>0.11314</v>
      </c>
      <c r="E24" s="39"/>
      <c r="F24" s="39"/>
      <c r="G24" s="39"/>
      <c r="H24" s="39"/>
      <c r="I24" s="39">
        <v>0.22864</v>
      </c>
      <c r="J24" s="39"/>
      <c r="K24" s="39"/>
      <c r="L24" s="39"/>
      <c r="M24" s="39">
        <f>C24+D24+E24+F24+G24+H24+I24+J24+K24+L24</f>
        <v>0.34178000000000003</v>
      </c>
      <c r="N24" s="40">
        <f>M24*20%+M24</f>
        <v>0.41013600000000006</v>
      </c>
    </row>
    <row r="25" spans="1:14" ht="15">
      <c r="A25" s="37">
        <f>A24+1</f>
        <v>15</v>
      </c>
      <c r="B25" s="38" t="s">
        <v>106</v>
      </c>
      <c r="C25" s="39">
        <v>0.75695</v>
      </c>
      <c r="D25" s="39">
        <v>0.19975</v>
      </c>
      <c r="E25" s="39"/>
      <c r="F25" s="39"/>
      <c r="G25" s="39">
        <v>0.2559</v>
      </c>
      <c r="H25" s="39">
        <v>0.014255033327343824</v>
      </c>
      <c r="I25" s="39">
        <v>0.13668</v>
      </c>
      <c r="J25" s="39">
        <v>0.003951497236110773</v>
      </c>
      <c r="K25" s="39">
        <v>0.08327</v>
      </c>
      <c r="L25" s="39">
        <v>0.06859</v>
      </c>
      <c r="M25" s="39">
        <f>C25+D25+E25+F25+G25+H25+I25+J25+K25+L25</f>
        <v>1.5193465305634546</v>
      </c>
      <c r="N25" s="40">
        <f>M25*20%+M25</f>
        <v>1.8232158366761455</v>
      </c>
    </row>
    <row r="26" spans="1:14" ht="15">
      <c r="A26" s="37">
        <f>A25+1</f>
        <v>16</v>
      </c>
      <c r="B26" s="38" t="s">
        <v>107</v>
      </c>
      <c r="C26" s="39"/>
      <c r="D26" s="39">
        <v>0.16085</v>
      </c>
      <c r="E26" s="39"/>
      <c r="F26" s="39"/>
      <c r="G26" s="39">
        <v>0.25603</v>
      </c>
      <c r="H26" s="39"/>
      <c r="I26" s="39">
        <v>0.24188</v>
      </c>
      <c r="J26" s="39"/>
      <c r="K26" s="39"/>
      <c r="L26" s="39"/>
      <c r="M26" s="39">
        <f>C26+D26+E26+F26+G26+H26+I26+J26+K26+L26</f>
        <v>0.65876</v>
      </c>
      <c r="N26" s="40">
        <f>M26*20%+M26</f>
        <v>0.790512</v>
      </c>
    </row>
    <row r="27" spans="1:14" ht="15">
      <c r="A27" s="37">
        <f>A26+1</f>
        <v>17</v>
      </c>
      <c r="B27" s="38" t="s">
        <v>108</v>
      </c>
      <c r="C27" s="39">
        <v>0.17852</v>
      </c>
      <c r="D27" s="39">
        <v>0.10274</v>
      </c>
      <c r="E27" s="39"/>
      <c r="F27" s="39"/>
      <c r="G27" s="39">
        <v>0.25594</v>
      </c>
      <c r="H27" s="39"/>
      <c r="I27" s="39">
        <v>0.25294</v>
      </c>
      <c r="J27" s="39">
        <v>0.0009319004157027997</v>
      </c>
      <c r="K27" s="39"/>
      <c r="L27" s="39">
        <v>0.018479328326209937</v>
      </c>
      <c r="M27" s="39">
        <f>C27+D27+E27+F27+G27+H27+I27+J27+K27+L27</f>
        <v>0.8095512287419128</v>
      </c>
      <c r="N27" s="40">
        <f>M27*20%+M27</f>
        <v>0.9714614744902953</v>
      </c>
    </row>
    <row r="28" spans="1:14" ht="15">
      <c r="A28" s="37">
        <f>A27+1</f>
        <v>18</v>
      </c>
      <c r="B28" s="38" t="s">
        <v>109</v>
      </c>
      <c r="C28" s="39">
        <v>0.30792</v>
      </c>
      <c r="D28" s="39">
        <v>0.13054</v>
      </c>
      <c r="E28" s="39"/>
      <c r="F28" s="39"/>
      <c r="G28" s="39">
        <v>0.25593</v>
      </c>
      <c r="H28" s="39">
        <v>0.009735139257947053</v>
      </c>
      <c r="I28" s="39">
        <v>0.14302</v>
      </c>
      <c r="J28" s="39">
        <v>0.0016074200368984277</v>
      </c>
      <c r="K28" s="39">
        <v>0.08331</v>
      </c>
      <c r="L28" s="39">
        <v>0.06574</v>
      </c>
      <c r="M28" s="39">
        <f>C28+D28+E28+F28+G28+H28+I28+J28+K28+L28</f>
        <v>0.9978025592948455</v>
      </c>
      <c r="N28" s="40">
        <f>M28*20%+M28</f>
        <v>1.1973630711538146</v>
      </c>
    </row>
    <row r="29" spans="1:14" ht="15">
      <c r="A29" s="37">
        <f>A28+1</f>
        <v>19</v>
      </c>
      <c r="B29" s="38" t="s">
        <v>110</v>
      </c>
      <c r="C29" s="39">
        <v>0.29928</v>
      </c>
      <c r="D29" s="39">
        <v>0.11278</v>
      </c>
      <c r="E29" s="39"/>
      <c r="F29" s="39"/>
      <c r="G29" s="39">
        <v>0.25591</v>
      </c>
      <c r="H29" s="39">
        <v>0.00681022924229046</v>
      </c>
      <c r="I29" s="39">
        <v>0.12878</v>
      </c>
      <c r="J29" s="39">
        <v>0.0015623143451439026</v>
      </c>
      <c r="K29" s="39">
        <v>0.08329</v>
      </c>
      <c r="L29" s="39">
        <v>0.07373</v>
      </c>
      <c r="M29" s="39">
        <f>C29+D29+E29+F29+G29+H29+I29+J29+K29+L29</f>
        <v>0.9621425435874342</v>
      </c>
      <c r="N29" s="40">
        <f>M29*20%+M29</f>
        <v>1.154571052304921</v>
      </c>
    </row>
    <row r="30" spans="1:14" ht="15" customHeight="1">
      <c r="A30" s="37">
        <f>A29+1</f>
        <v>20</v>
      </c>
      <c r="B30" s="38" t="s">
        <v>111</v>
      </c>
      <c r="C30" s="39">
        <v>0.31892</v>
      </c>
      <c r="D30" s="39">
        <v>0.08012</v>
      </c>
      <c r="E30" s="39"/>
      <c r="F30" s="39"/>
      <c r="G30" s="39">
        <v>0.25589</v>
      </c>
      <c r="H30" s="39"/>
      <c r="I30" s="39">
        <v>0.25494</v>
      </c>
      <c r="J30" s="39">
        <v>0.0016648703747469532</v>
      </c>
      <c r="K30" s="39"/>
      <c r="L30" s="39">
        <v>0.025218967079432195</v>
      </c>
      <c r="M30" s="39">
        <f>C30+D30+E30+F30+G30+H30+I30+J30+K30+L30</f>
        <v>0.9367538374541791</v>
      </c>
      <c r="N30" s="40">
        <f>M30*20%+M30</f>
        <v>1.124104604945015</v>
      </c>
    </row>
    <row r="31" spans="1:14" ht="15" customHeight="1">
      <c r="A31" s="37">
        <f>A30+1</f>
        <v>21</v>
      </c>
      <c r="B31" s="38" t="s">
        <v>37</v>
      </c>
      <c r="C31" s="39">
        <v>0.17728</v>
      </c>
      <c r="D31" s="39">
        <v>0.1251</v>
      </c>
      <c r="E31" s="39"/>
      <c r="F31" s="39"/>
      <c r="G31" s="39">
        <v>0.25592</v>
      </c>
      <c r="H31" s="39">
        <v>0.0018730128749960653</v>
      </c>
      <c r="I31" s="39">
        <v>0.44253</v>
      </c>
      <c r="J31" s="39">
        <v>0.0009254695435787097</v>
      </c>
      <c r="K31" s="39">
        <v>0.08327</v>
      </c>
      <c r="L31" s="39">
        <v>0.06984</v>
      </c>
      <c r="M31" s="39">
        <f>C31+D31+E31+F31+G31+H31+I31+J31+K31+L31</f>
        <v>1.1567384824185747</v>
      </c>
      <c r="N31" s="40">
        <f>M31*20%+M31</f>
        <v>1.3880861789022896</v>
      </c>
    </row>
    <row r="32" spans="1:14" ht="15">
      <c r="A32" s="37">
        <f>A31+1</f>
        <v>22</v>
      </c>
      <c r="B32" s="38" t="s">
        <v>38</v>
      </c>
      <c r="C32" s="39">
        <v>0.47135</v>
      </c>
      <c r="D32" s="39">
        <v>0.07791</v>
      </c>
      <c r="E32" s="39"/>
      <c r="F32" s="39"/>
      <c r="G32" s="39">
        <v>0.2559</v>
      </c>
      <c r="H32" s="39"/>
      <c r="I32" s="39">
        <v>0.1731</v>
      </c>
      <c r="J32" s="39">
        <v>0.0024605896368575823</v>
      </c>
      <c r="K32" s="39"/>
      <c r="L32" s="39"/>
      <c r="M32" s="39">
        <f>C32+D32+E32+F32+G32+H32+I32+J32+K32+L32</f>
        <v>0.9807205896368576</v>
      </c>
      <c r="N32" s="40">
        <f>M32*20%+M32</f>
        <v>1.1768647075642291</v>
      </c>
    </row>
    <row r="33" spans="1:14" ht="15">
      <c r="A33" s="37">
        <f>A32+1</f>
        <v>23</v>
      </c>
      <c r="B33" s="38" t="s">
        <v>20</v>
      </c>
      <c r="C33" s="39">
        <v>0.27708</v>
      </c>
      <c r="D33" s="39">
        <v>0.11585</v>
      </c>
      <c r="E33" s="39"/>
      <c r="F33" s="39"/>
      <c r="G33" s="39">
        <v>0.25592</v>
      </c>
      <c r="H33" s="39">
        <v>0.006868748037500561</v>
      </c>
      <c r="I33" s="39">
        <v>0.49949</v>
      </c>
      <c r="J33" s="39">
        <v>0.001446447564698937</v>
      </c>
      <c r="K33" s="39">
        <v>0.08327</v>
      </c>
      <c r="L33" s="39">
        <v>0.05552</v>
      </c>
      <c r="M33" s="39">
        <f>C33+D33+E33+F33+G33+H33+I33+J33+K33+L33</f>
        <v>1.2954451956021993</v>
      </c>
      <c r="N33" s="40">
        <f>M33*20%+M33</f>
        <v>1.5545342347226392</v>
      </c>
    </row>
    <row r="34" spans="1:14" ht="15">
      <c r="A34" s="37">
        <f>A33+1</f>
        <v>24</v>
      </c>
      <c r="B34" s="38" t="s">
        <v>112</v>
      </c>
      <c r="C34" s="39"/>
      <c r="D34" s="39"/>
      <c r="E34" s="39"/>
      <c r="F34" s="39"/>
      <c r="G34" s="39"/>
      <c r="H34" s="39"/>
      <c r="I34" s="39">
        <v>0.21905582672361198</v>
      </c>
      <c r="J34" s="39"/>
      <c r="K34" s="39"/>
      <c r="L34" s="39"/>
      <c r="M34" s="39">
        <f>C34+D34+E34+F34+G34+H34+I34+J34+K34+L34</f>
        <v>0.21905582672361198</v>
      </c>
      <c r="N34" s="40">
        <f>M34*20%+M34</f>
        <v>0.2628669920683344</v>
      </c>
    </row>
    <row r="35" spans="1:14" ht="15">
      <c r="A35" s="37">
        <f>A34+1</f>
        <v>25</v>
      </c>
      <c r="B35" s="38" t="s">
        <v>113</v>
      </c>
      <c r="C35" s="39"/>
      <c r="D35" s="39"/>
      <c r="E35" s="39"/>
      <c r="F35" s="39"/>
      <c r="G35" s="39"/>
      <c r="H35" s="39"/>
      <c r="I35" s="39">
        <v>0.21950563524590164</v>
      </c>
      <c r="J35" s="39"/>
      <c r="K35" s="39"/>
      <c r="L35" s="39"/>
      <c r="M35" s="39">
        <f>C35+D35+E35+F35+G35+H35+I35+J35+K35+L35</f>
        <v>0.21950563524590164</v>
      </c>
      <c r="N35" s="40">
        <f>M35*20%+M35</f>
        <v>0.263406762295082</v>
      </c>
    </row>
    <row r="36" spans="1:14" ht="15">
      <c r="A36" s="37">
        <f>A35+1</f>
        <v>26</v>
      </c>
      <c r="B36" s="38" t="s">
        <v>39</v>
      </c>
      <c r="C36" s="39">
        <v>0.93554</v>
      </c>
      <c r="D36" s="39">
        <v>0.00758</v>
      </c>
      <c r="E36" s="39"/>
      <c r="F36" s="39"/>
      <c r="G36" s="39"/>
      <c r="H36" s="39">
        <v>0.0017540682591556888</v>
      </c>
      <c r="I36" s="39">
        <v>0.08935</v>
      </c>
      <c r="J36" s="39">
        <v>0.004883775161886685</v>
      </c>
      <c r="K36" s="39">
        <v>0.08324</v>
      </c>
      <c r="L36" s="39"/>
      <c r="M36" s="39">
        <f>C36+D36+E36+F36+G36+H36+I36+J36+K36+L36</f>
        <v>1.1223478434210423</v>
      </c>
      <c r="N36" s="40">
        <f>M36*20%+M36</f>
        <v>1.3468174121052507</v>
      </c>
    </row>
    <row r="37" spans="1:14" ht="15">
      <c r="A37" s="37">
        <f>A36+1</f>
        <v>27</v>
      </c>
      <c r="B37" s="38" t="s">
        <v>114</v>
      </c>
      <c r="C37" s="39">
        <v>1.12784</v>
      </c>
      <c r="D37" s="39">
        <v>0.16668</v>
      </c>
      <c r="E37" s="39"/>
      <c r="F37" s="39"/>
      <c r="G37" s="39"/>
      <c r="H37" s="39">
        <v>0.004906464989162191</v>
      </c>
      <c r="I37" s="39">
        <v>0.22765</v>
      </c>
      <c r="J37" s="39">
        <v>0.005887636024464031</v>
      </c>
      <c r="K37" s="39"/>
      <c r="L37" s="39"/>
      <c r="M37" s="39">
        <f>C37+D37+E37+F37+G37+H37+I37+J37+K37+L37</f>
        <v>1.532964101013626</v>
      </c>
      <c r="N37" s="40">
        <f>M37*20%+M37</f>
        <v>1.8395569212163512</v>
      </c>
    </row>
    <row r="38" spans="1:14" ht="15">
      <c r="A38" s="37">
        <f>A37+1</f>
        <v>28</v>
      </c>
      <c r="B38" s="38" t="s">
        <v>40</v>
      </c>
      <c r="C38" s="39">
        <v>0.35505</v>
      </c>
      <c r="D38" s="39">
        <v>0.12083</v>
      </c>
      <c r="E38" s="39"/>
      <c r="F38" s="39"/>
      <c r="G38" s="39">
        <v>0.25592</v>
      </c>
      <c r="H38" s="39">
        <v>0.014054725006931371</v>
      </c>
      <c r="I38" s="39">
        <v>0.05052</v>
      </c>
      <c r="J38" s="39">
        <v>0.0018534424315285627</v>
      </c>
      <c r="K38" s="39">
        <v>0.08327</v>
      </c>
      <c r="L38" s="39">
        <v>0.03655</v>
      </c>
      <c r="M38" s="39">
        <f>C38+D38+E38+F38+G38+H38+I38+J38+K38+L38</f>
        <v>0.9180481674384599</v>
      </c>
      <c r="N38" s="40">
        <f>M38*20%+M38</f>
        <v>1.101657800926152</v>
      </c>
    </row>
    <row r="39" spans="1:14" ht="15">
      <c r="A39" s="37">
        <f>A38+1</f>
        <v>29</v>
      </c>
      <c r="B39" s="38" t="s">
        <v>41</v>
      </c>
      <c r="C39" s="39"/>
      <c r="D39" s="39">
        <v>0.11921</v>
      </c>
      <c r="E39" s="39"/>
      <c r="F39" s="39"/>
      <c r="G39" s="39">
        <v>0.25592</v>
      </c>
      <c r="H39" s="39">
        <v>0.012553972284807886</v>
      </c>
      <c r="I39" s="39">
        <v>0.05447</v>
      </c>
      <c r="J39" s="39"/>
      <c r="K39" s="39">
        <v>0.08328</v>
      </c>
      <c r="L39" s="39">
        <v>0.04656</v>
      </c>
      <c r="M39" s="39">
        <f>C39+D39+E39+F39+G39+H39+I39+J39+K39+L39</f>
        <v>0.5719939722848079</v>
      </c>
      <c r="N39" s="40">
        <f>M39*20%+M39</f>
        <v>0.6863927667417694</v>
      </c>
    </row>
    <row r="40" spans="1:14" ht="15">
      <c r="A40" s="37">
        <f>A39+1</f>
        <v>30</v>
      </c>
      <c r="B40" s="38" t="s">
        <v>21</v>
      </c>
      <c r="C40" s="39">
        <v>0.54981</v>
      </c>
      <c r="D40" s="39">
        <v>0.10903</v>
      </c>
      <c r="E40" s="39"/>
      <c r="F40" s="39"/>
      <c r="G40" s="39">
        <v>0.25592</v>
      </c>
      <c r="H40" s="39">
        <v>0.005319921765856384</v>
      </c>
      <c r="I40" s="39">
        <v>0.05212</v>
      </c>
      <c r="J40" s="39">
        <v>0.00287015568854656</v>
      </c>
      <c r="K40" s="39">
        <v>0.08328</v>
      </c>
      <c r="L40" s="39">
        <v>0.036</v>
      </c>
      <c r="M40" s="39">
        <f>C40+D40+E40+F40+G40+H40+I40+J40+K40+L40</f>
        <v>1.0943500774544028</v>
      </c>
      <c r="N40" s="40">
        <f>M40*20%+M40</f>
        <v>1.3132200929452833</v>
      </c>
    </row>
    <row r="41" spans="1:14" ht="15">
      <c r="A41" s="37">
        <f>A40+1</f>
        <v>31</v>
      </c>
      <c r="B41" s="38" t="s">
        <v>42</v>
      </c>
      <c r="C41" s="39">
        <v>0.15889</v>
      </c>
      <c r="D41" s="39">
        <v>0.1443</v>
      </c>
      <c r="E41" s="39"/>
      <c r="F41" s="39"/>
      <c r="G41" s="39">
        <v>0.25589</v>
      </c>
      <c r="H41" s="39">
        <v>0.0029478377804515532</v>
      </c>
      <c r="I41" s="39">
        <v>0.01768</v>
      </c>
      <c r="J41" s="39">
        <v>0.0008294234488540329</v>
      </c>
      <c r="K41" s="39">
        <v>0.08322</v>
      </c>
      <c r="L41" s="39"/>
      <c r="M41" s="39">
        <f>C41+D41+E41+F41+G41+H41+I41+J41+K41+L41</f>
        <v>0.6637572612293057</v>
      </c>
      <c r="N41" s="40">
        <f>M41*20%+M41</f>
        <v>0.7965087134751668</v>
      </c>
    </row>
    <row r="42" spans="1:14" ht="15">
      <c r="A42" s="37">
        <f>A41+1</f>
        <v>32</v>
      </c>
      <c r="B42" s="38" t="s">
        <v>115</v>
      </c>
      <c r="C42" s="39">
        <v>0.36602</v>
      </c>
      <c r="D42" s="39">
        <v>0.11876</v>
      </c>
      <c r="E42" s="39">
        <v>0.23495</v>
      </c>
      <c r="F42" s="39">
        <v>0.07913</v>
      </c>
      <c r="G42" s="39">
        <v>0.25592</v>
      </c>
      <c r="H42" s="39">
        <v>0.010809104526983599</v>
      </c>
      <c r="I42" s="39">
        <v>0.41115</v>
      </c>
      <c r="J42" s="39">
        <v>0.0019107439073551967</v>
      </c>
      <c r="K42" s="39">
        <v>0.08327</v>
      </c>
      <c r="L42" s="39">
        <v>0.021557833136562527</v>
      </c>
      <c r="M42" s="39">
        <f>C42+D42+E42+F42+G42+H42+I42+J42+K42+L42</f>
        <v>1.5834776815709013</v>
      </c>
      <c r="N42" s="40">
        <f>M42*20%+M42</f>
        <v>1.9001732178850816</v>
      </c>
    </row>
    <row r="43" spans="1:14" ht="15">
      <c r="A43" s="37">
        <f>A42+1</f>
        <v>33</v>
      </c>
      <c r="B43" s="38" t="s">
        <v>116</v>
      </c>
      <c r="C43" s="39">
        <v>0.48967</v>
      </c>
      <c r="D43" s="39">
        <v>0.14543</v>
      </c>
      <c r="E43" s="39"/>
      <c r="F43" s="39"/>
      <c r="G43" s="39">
        <v>0.25591</v>
      </c>
      <c r="H43" s="39">
        <v>0.018321573360566955</v>
      </c>
      <c r="I43" s="39">
        <v>0.06661</v>
      </c>
      <c r="J43" s="39">
        <v>0.0025561937602307004</v>
      </c>
      <c r="K43" s="39">
        <v>0.08327</v>
      </c>
      <c r="L43" s="39">
        <v>0.07088</v>
      </c>
      <c r="M43" s="39">
        <f>C43+D43+E43+F43+G43+H43+I43+J43+K43+L43</f>
        <v>1.1326477671207977</v>
      </c>
      <c r="N43" s="40">
        <f>M43*20%+M43</f>
        <v>1.3591773205449573</v>
      </c>
    </row>
    <row r="44" spans="1:14" ht="15">
      <c r="A44" s="37">
        <f>A43+1</f>
        <v>34</v>
      </c>
      <c r="B44" s="38" t="s">
        <v>117</v>
      </c>
      <c r="C44" s="39">
        <v>0.40097</v>
      </c>
      <c r="D44" s="39">
        <v>0.15498</v>
      </c>
      <c r="E44" s="39"/>
      <c r="F44" s="39"/>
      <c r="G44" s="39">
        <v>0.25591</v>
      </c>
      <c r="H44" s="39">
        <v>0.0030413891809790866</v>
      </c>
      <c r="I44" s="39">
        <v>0.11807</v>
      </c>
      <c r="J44" s="39">
        <v>0.0020931480178827287</v>
      </c>
      <c r="K44" s="39">
        <v>0.08325</v>
      </c>
      <c r="L44" s="39"/>
      <c r="M44" s="39">
        <f>C44+D44+E44+F44+G44+H44+I44+J44+K44+L44</f>
        <v>1.0183145371988618</v>
      </c>
      <c r="N44" s="40">
        <f>M44*20%+M44</f>
        <v>1.2219774446386342</v>
      </c>
    </row>
    <row r="45" spans="1:14" ht="15">
      <c r="A45" s="37">
        <f>A44+1</f>
        <v>35</v>
      </c>
      <c r="B45" s="38" t="s">
        <v>22</v>
      </c>
      <c r="C45" s="39">
        <v>0.256</v>
      </c>
      <c r="D45" s="39">
        <v>0.18005</v>
      </c>
      <c r="E45" s="39"/>
      <c r="F45" s="39"/>
      <c r="G45" s="39">
        <v>0.25594</v>
      </c>
      <c r="H45" s="39">
        <v>0.002123288369579625</v>
      </c>
      <c r="I45" s="39">
        <v>0.11135</v>
      </c>
      <c r="J45" s="39">
        <v>0.0013363949962201136</v>
      </c>
      <c r="K45" s="39">
        <v>0.08329</v>
      </c>
      <c r="L45" s="39"/>
      <c r="M45" s="39">
        <f>C45+D45+E45+F45+G45+H45+I45+J45+K45+L45</f>
        <v>0.8900896833657996</v>
      </c>
      <c r="N45" s="40">
        <f>M45*20%+M45</f>
        <v>1.0681076200389596</v>
      </c>
    </row>
    <row r="46" spans="1:14" ht="15">
      <c r="A46" s="37">
        <f>A45+1</f>
        <v>36</v>
      </c>
      <c r="B46" s="38" t="s">
        <v>118</v>
      </c>
      <c r="C46" s="39">
        <v>0.54247</v>
      </c>
      <c r="D46" s="39">
        <v>0.15548</v>
      </c>
      <c r="E46" s="39"/>
      <c r="F46" s="39"/>
      <c r="G46" s="39">
        <v>0.25592</v>
      </c>
      <c r="H46" s="39">
        <v>0.005933048433048434</v>
      </c>
      <c r="I46" s="39">
        <v>0.23001</v>
      </c>
      <c r="J46" s="39">
        <v>0.0028318501700602436</v>
      </c>
      <c r="K46" s="39"/>
      <c r="L46" s="39"/>
      <c r="M46" s="39">
        <f>C46+D46+E46+F46+G46+H46+I46+J46+K46+L46</f>
        <v>1.1926448986031086</v>
      </c>
      <c r="N46" s="40">
        <f>M46*20%+M46</f>
        <v>1.4311738783237304</v>
      </c>
    </row>
    <row r="47" spans="1:14" ht="15">
      <c r="A47" s="37">
        <f>A46+1</f>
        <v>37</v>
      </c>
      <c r="B47" s="38" t="s">
        <v>119</v>
      </c>
      <c r="C47" s="39">
        <v>0.39724</v>
      </c>
      <c r="D47" s="39">
        <v>0.32437</v>
      </c>
      <c r="E47" s="39"/>
      <c r="F47" s="39"/>
      <c r="G47" s="39">
        <v>0.25593</v>
      </c>
      <c r="H47" s="39">
        <v>0.004344593064148874</v>
      </c>
      <c r="I47" s="39">
        <v>0.10911</v>
      </c>
      <c r="J47" s="39">
        <v>0.0020736787751505126</v>
      </c>
      <c r="K47" s="39">
        <v>0.08333</v>
      </c>
      <c r="L47" s="39"/>
      <c r="M47" s="39">
        <f>C47+D47+E47+F47+G47+H47+I47+J47+K47+L47</f>
        <v>1.1763982718392993</v>
      </c>
      <c r="N47" s="40">
        <f>M47*20%+M47</f>
        <v>1.4116779262071593</v>
      </c>
    </row>
    <row r="48" spans="1:14" ht="15">
      <c r="A48" s="37">
        <f>A47+1</f>
        <v>38</v>
      </c>
      <c r="B48" s="38" t="s">
        <v>120</v>
      </c>
      <c r="C48" s="39">
        <v>0.85508</v>
      </c>
      <c r="D48" s="39">
        <v>0.13539</v>
      </c>
      <c r="E48" s="39"/>
      <c r="F48" s="39"/>
      <c r="G48" s="39">
        <v>0.25591</v>
      </c>
      <c r="H48" s="39">
        <v>0.019453570712502054</v>
      </c>
      <c r="I48" s="39">
        <v>0.04709</v>
      </c>
      <c r="J48" s="39">
        <v>0.0044637158687121665</v>
      </c>
      <c r="K48" s="39">
        <v>0.08327</v>
      </c>
      <c r="L48" s="39">
        <v>0.01522</v>
      </c>
      <c r="M48" s="39">
        <f>C48+D48+E48+F48+G48+H48+I48+J48+K48+L48</f>
        <v>1.4158772865812144</v>
      </c>
      <c r="N48" s="40">
        <f>M48*20%+M48</f>
        <v>1.6990527438974572</v>
      </c>
    </row>
    <row r="49" spans="1:14" ht="15">
      <c r="A49" s="37">
        <f>A48+1</f>
        <v>39</v>
      </c>
      <c r="B49" s="38" t="s">
        <v>121</v>
      </c>
      <c r="C49" s="39">
        <v>0.34744</v>
      </c>
      <c r="D49" s="39">
        <v>0.17155</v>
      </c>
      <c r="E49" s="39"/>
      <c r="F49" s="39"/>
      <c r="G49" s="39">
        <v>0.25592</v>
      </c>
      <c r="H49" s="39">
        <v>0.01972682102476533</v>
      </c>
      <c r="I49" s="39">
        <v>0.05995</v>
      </c>
      <c r="J49" s="39">
        <v>0.0033057857105971552</v>
      </c>
      <c r="K49" s="39">
        <v>0.08327</v>
      </c>
      <c r="L49" s="39">
        <v>0.02109</v>
      </c>
      <c r="M49" s="39">
        <f>C49+D49+E49+F49+G49+H49+I49+J49+K49+L49</f>
        <v>0.9622526067353625</v>
      </c>
      <c r="N49" s="40">
        <f>M49*20%+M49</f>
        <v>1.154703128082435</v>
      </c>
    </row>
    <row r="50" spans="1:14" ht="15">
      <c r="A50" s="37">
        <f>A49+1</f>
        <v>40</v>
      </c>
      <c r="B50" s="38" t="s">
        <v>122</v>
      </c>
      <c r="C50" s="39">
        <v>0.34744</v>
      </c>
      <c r="D50" s="39">
        <v>0.15149</v>
      </c>
      <c r="E50" s="39"/>
      <c r="F50" s="39"/>
      <c r="G50" s="39">
        <v>0.25592</v>
      </c>
      <c r="H50" s="39">
        <v>0.01876491364685597</v>
      </c>
      <c r="I50" s="39">
        <v>0.05145</v>
      </c>
      <c r="J50" s="39">
        <v>0.0020894895841325656</v>
      </c>
      <c r="K50" s="39">
        <v>0.08327</v>
      </c>
      <c r="L50" s="39">
        <v>0.01858</v>
      </c>
      <c r="M50" s="39">
        <f>C50+D50+E50+F50+G50+H50+I50+J50+K50+L50</f>
        <v>0.9290044032309885</v>
      </c>
      <c r="N50" s="40">
        <f>M50*20%+M50</f>
        <v>1.1148052838771862</v>
      </c>
    </row>
    <row r="51" spans="1:14" ht="15">
      <c r="A51" s="37">
        <f>A50+1</f>
        <v>41</v>
      </c>
      <c r="B51" s="38" t="s">
        <v>43</v>
      </c>
      <c r="C51" s="39">
        <v>1.03917</v>
      </c>
      <c r="D51" s="39">
        <v>0.20719</v>
      </c>
      <c r="E51" s="39"/>
      <c r="F51" s="39"/>
      <c r="G51" s="39">
        <v>0.25592</v>
      </c>
      <c r="H51" s="39">
        <v>0.01989526920114404</v>
      </c>
      <c r="I51" s="39">
        <v>0.06408</v>
      </c>
      <c r="J51" s="39">
        <v>0.005424761887260335</v>
      </c>
      <c r="K51" s="39">
        <v>0.08327</v>
      </c>
      <c r="L51" s="39">
        <v>0.03457</v>
      </c>
      <c r="M51" s="39">
        <f>C51+D51+E51+F51+G51+H51+I51+J51+K51+L51</f>
        <v>1.709520031088404</v>
      </c>
      <c r="N51" s="40">
        <f>M51*20%+M51</f>
        <v>2.051424037306085</v>
      </c>
    </row>
    <row r="52" spans="1:14" ht="15">
      <c r="A52" s="37">
        <f>A51+1</f>
        <v>42</v>
      </c>
      <c r="B52" s="38" t="s">
        <v>44</v>
      </c>
      <c r="C52" s="39">
        <v>0.89775</v>
      </c>
      <c r="D52" s="39">
        <v>0.19729</v>
      </c>
      <c r="E52" s="39"/>
      <c r="F52" s="39"/>
      <c r="G52" s="39">
        <v>0.25592</v>
      </c>
      <c r="H52" s="39">
        <v>0.017172159661916667</v>
      </c>
      <c r="I52" s="39">
        <v>0.0425</v>
      </c>
      <c r="J52" s="39">
        <v>0.004686471494021415</v>
      </c>
      <c r="K52" s="39">
        <v>0.08327</v>
      </c>
      <c r="L52" s="39">
        <v>0.03155788045112136</v>
      </c>
      <c r="M52" s="39">
        <f>C52+D52+E52+F52+G52+H52+I52+J52+K52+L52</f>
        <v>1.5301465116070594</v>
      </c>
      <c r="N52" s="40">
        <f>M52*20%+M52</f>
        <v>1.8361758139284712</v>
      </c>
    </row>
    <row r="53" spans="1:14" ht="15">
      <c r="A53" s="37">
        <f>A52+1</f>
        <v>43</v>
      </c>
      <c r="B53" s="38" t="s">
        <v>123</v>
      </c>
      <c r="C53" s="39"/>
      <c r="D53" s="39"/>
      <c r="E53" s="39"/>
      <c r="F53" s="39"/>
      <c r="G53" s="39"/>
      <c r="H53" s="39"/>
      <c r="I53" s="39">
        <v>0.21793125000000005</v>
      </c>
      <c r="J53" s="39"/>
      <c r="K53" s="39"/>
      <c r="L53" s="39"/>
      <c r="M53" s="39">
        <f>C53+D53+E53+F53+G53+H53+I53+J53+K53+L53</f>
        <v>0.21793125000000005</v>
      </c>
      <c r="N53" s="40">
        <f>M53*20%+M53</f>
        <v>0.26151750000000007</v>
      </c>
    </row>
    <row r="54" spans="1:14" ht="15">
      <c r="A54" s="37">
        <f>A53+1</f>
        <v>44</v>
      </c>
      <c r="B54" s="38" t="s">
        <v>124</v>
      </c>
      <c r="C54" s="39">
        <v>0.83395</v>
      </c>
      <c r="D54" s="39">
        <v>0.23192</v>
      </c>
      <c r="E54" s="39"/>
      <c r="F54" s="39"/>
      <c r="G54" s="39">
        <v>0.25591</v>
      </c>
      <c r="H54" s="39">
        <v>0.021290275971680393</v>
      </c>
      <c r="I54" s="39">
        <v>0.04571</v>
      </c>
      <c r="J54" s="39">
        <v>0.004353454443559177</v>
      </c>
      <c r="K54" s="39">
        <v>0.08327</v>
      </c>
      <c r="L54" s="39">
        <v>0.03609280730064024</v>
      </c>
      <c r="M54" s="39">
        <f>C54+D54+E54+F54+G54+H54+I54+J54+K54+L54</f>
        <v>1.5124965377158799</v>
      </c>
      <c r="N54" s="40">
        <f>M54*20%+M54</f>
        <v>1.8149958452590558</v>
      </c>
    </row>
    <row r="55" spans="1:14" ht="15">
      <c r="A55" s="37">
        <f>A54+1</f>
        <v>45</v>
      </c>
      <c r="B55" s="38" t="s">
        <v>125</v>
      </c>
      <c r="C55" s="39">
        <v>0.72581</v>
      </c>
      <c r="D55" s="39">
        <v>0.22686</v>
      </c>
      <c r="E55" s="39"/>
      <c r="F55" s="39"/>
      <c r="G55" s="39">
        <v>0.25592</v>
      </c>
      <c r="H55" s="39">
        <v>0.0359956515015056</v>
      </c>
      <c r="I55" s="39">
        <v>0.12552</v>
      </c>
      <c r="J55" s="39">
        <v>0.0037889374595906737</v>
      </c>
      <c r="K55" s="39">
        <v>0.08328</v>
      </c>
      <c r="L55" s="39">
        <v>0.07292</v>
      </c>
      <c r="M55" s="39">
        <f>C55+D55+E55+F55+G55+H55+I55+J55+K55+L55</f>
        <v>1.5300945889610964</v>
      </c>
      <c r="N55" s="40">
        <f>M55*20%+M55</f>
        <v>1.8361135067533156</v>
      </c>
    </row>
    <row r="56" spans="1:14" ht="15">
      <c r="A56" s="37">
        <f>A55+1</f>
        <v>46</v>
      </c>
      <c r="B56" s="38" t="s">
        <v>126</v>
      </c>
      <c r="C56" s="39">
        <v>0.7004</v>
      </c>
      <c r="D56" s="39">
        <v>0.18099</v>
      </c>
      <c r="E56" s="39"/>
      <c r="F56" s="39"/>
      <c r="G56" s="39">
        <v>0.25591</v>
      </c>
      <c r="H56" s="39">
        <v>0.010754319636520413</v>
      </c>
      <c r="I56" s="39">
        <v>0.12909</v>
      </c>
      <c r="J56" s="39">
        <v>0.003656276861862609</v>
      </c>
      <c r="K56" s="39">
        <v>0.08328</v>
      </c>
      <c r="L56" s="39">
        <v>0.07596</v>
      </c>
      <c r="M56" s="39">
        <f>C56+D56+E56+F56+G56+H56+I56+J56+K56+L56</f>
        <v>1.4400405964983831</v>
      </c>
      <c r="N56" s="40">
        <f>M56*20%+M56</f>
        <v>1.7280487157980597</v>
      </c>
    </row>
    <row r="57" spans="1:14" ht="15">
      <c r="A57" s="37">
        <f>A56+1</f>
        <v>47</v>
      </c>
      <c r="B57" s="38" t="s">
        <v>127</v>
      </c>
      <c r="C57" s="39">
        <v>0.72835</v>
      </c>
      <c r="D57" s="39">
        <v>0.22068</v>
      </c>
      <c r="E57" s="39"/>
      <c r="F57" s="39"/>
      <c r="G57" s="39">
        <v>0.25591</v>
      </c>
      <c r="H57" s="39">
        <v>0.023819922116679406</v>
      </c>
      <c r="I57" s="39">
        <v>0.1398</v>
      </c>
      <c r="J57" s="39">
        <v>0.003802192227773689</v>
      </c>
      <c r="K57" s="39">
        <v>0.08326</v>
      </c>
      <c r="L57" s="39">
        <v>0.08335</v>
      </c>
      <c r="M57" s="39">
        <f>C57+D57+E57+F57+G57+H57+I57+J57+K57+L57</f>
        <v>1.5389721143444535</v>
      </c>
      <c r="N57" s="40">
        <f>M57*20%+M57</f>
        <v>1.8467665372133442</v>
      </c>
    </row>
    <row r="58" spans="1:14" ht="15">
      <c r="A58" s="37">
        <f>A57+1</f>
        <v>48</v>
      </c>
      <c r="B58" s="38" t="s">
        <v>128</v>
      </c>
      <c r="C58" s="39">
        <v>0.49482</v>
      </c>
      <c r="D58" s="39">
        <v>0.23957</v>
      </c>
      <c r="E58" s="39"/>
      <c r="F58" s="39"/>
      <c r="G58" s="39">
        <v>0.25592</v>
      </c>
      <c r="H58" s="39">
        <v>0.019032568235260516</v>
      </c>
      <c r="I58" s="39">
        <v>0.06189</v>
      </c>
      <c r="J58" s="39">
        <v>0.0025831044958938916</v>
      </c>
      <c r="K58" s="39">
        <v>0.08327</v>
      </c>
      <c r="L58" s="39">
        <v>0.03179710779600346</v>
      </c>
      <c r="M58" s="39">
        <f>C58+D58+E58+F58+G58+H58+I58+J58+K58+L58</f>
        <v>1.188882780527158</v>
      </c>
      <c r="N58" s="40">
        <f>M58*20%+M58</f>
        <v>1.4266593366325897</v>
      </c>
    </row>
    <row r="59" spans="1:14" ht="15">
      <c r="A59" s="37">
        <f>A58+1</f>
        <v>49</v>
      </c>
      <c r="B59" s="38" t="s">
        <v>129</v>
      </c>
      <c r="C59" s="39">
        <v>0.82356</v>
      </c>
      <c r="D59" s="39">
        <v>0.22802</v>
      </c>
      <c r="E59" s="39"/>
      <c r="F59" s="39"/>
      <c r="G59" s="39">
        <v>0.25592</v>
      </c>
      <c r="H59" s="39">
        <v>0.04360055096418733</v>
      </c>
      <c r="I59" s="39">
        <v>0.14453</v>
      </c>
      <c r="J59" s="39">
        <v>0.0042992222362674285</v>
      </c>
      <c r="K59" s="39">
        <v>0.08327</v>
      </c>
      <c r="L59" s="39">
        <v>0.08833</v>
      </c>
      <c r="M59" s="39">
        <f>C59+D59+E59+F59+G59+H59+I59+J59+K59+L59</f>
        <v>1.6715297732004546</v>
      </c>
      <c r="N59" s="40">
        <f>M59*20%+M59</f>
        <v>2.0058357278405454</v>
      </c>
    </row>
    <row r="60" spans="1:14" ht="15">
      <c r="A60" s="37">
        <f>A59+1</f>
        <v>50</v>
      </c>
      <c r="B60" s="38" t="s">
        <v>130</v>
      </c>
      <c r="C60" s="39">
        <v>0.78097</v>
      </c>
      <c r="D60" s="39">
        <v>0.18296</v>
      </c>
      <c r="E60" s="39"/>
      <c r="F60" s="39"/>
      <c r="G60" s="39">
        <v>0.25591</v>
      </c>
      <c r="H60" s="39">
        <v>0.013382836990595611</v>
      </c>
      <c r="I60" s="39">
        <v>0.13745</v>
      </c>
      <c r="J60" s="39">
        <v>0.0040768486723225614</v>
      </c>
      <c r="K60" s="39">
        <v>0.08326</v>
      </c>
      <c r="L60" s="39">
        <v>0.08376</v>
      </c>
      <c r="M60" s="39">
        <f>C60+D60+E60+F60+G60+H60+I60+J60+K60+L60</f>
        <v>1.5417696856629182</v>
      </c>
      <c r="N60" s="40">
        <f>M60*20%+M60</f>
        <v>1.8501236227955018</v>
      </c>
    </row>
    <row r="61" spans="1:14" ht="15">
      <c r="A61" s="37">
        <f>A60+1</f>
        <v>51</v>
      </c>
      <c r="B61" s="38" t="s">
        <v>131</v>
      </c>
      <c r="C61" s="39">
        <v>0.53263</v>
      </c>
      <c r="D61" s="39">
        <v>0.16877</v>
      </c>
      <c r="E61" s="39"/>
      <c r="F61" s="39"/>
      <c r="G61" s="39">
        <v>0.25592</v>
      </c>
      <c r="H61" s="39">
        <v>0.02794296471377529</v>
      </c>
      <c r="I61" s="39">
        <v>0.05378</v>
      </c>
      <c r="J61" s="39">
        <v>0.0027804512271966367</v>
      </c>
      <c r="K61" s="39">
        <v>0.08327</v>
      </c>
      <c r="L61" s="39">
        <v>0.02137609434965782</v>
      </c>
      <c r="M61" s="39">
        <f>C61+D61+E61+F61+G61+H61+I61+J61+K61+L61</f>
        <v>1.14646951029063</v>
      </c>
      <c r="N61" s="40">
        <f>M61*20%+M61</f>
        <v>1.3757634123487559</v>
      </c>
    </row>
    <row r="62" spans="1:14" ht="15">
      <c r="A62" s="37">
        <f>A61+1</f>
        <v>52</v>
      </c>
      <c r="B62" s="38" t="s">
        <v>45</v>
      </c>
      <c r="C62" s="39">
        <v>0.1086</v>
      </c>
      <c r="D62" s="39">
        <v>0.03751</v>
      </c>
      <c r="E62" s="39"/>
      <c r="F62" s="39"/>
      <c r="G62" s="39">
        <v>0.25589</v>
      </c>
      <c r="H62" s="39">
        <v>0.0008923827154145456</v>
      </c>
      <c r="I62" s="39">
        <v>0.11606</v>
      </c>
      <c r="J62" s="39">
        <v>0.0005669137461600414</v>
      </c>
      <c r="K62" s="39"/>
      <c r="L62" s="39"/>
      <c r="M62" s="39">
        <f>C62+D62+E62+F62+G62+H62+I62+J62+K62+L62</f>
        <v>0.5195192964615746</v>
      </c>
      <c r="N62" s="40">
        <f>M62*20%+M62</f>
        <v>0.6234231557538895</v>
      </c>
    </row>
    <row r="63" spans="1:14" ht="15">
      <c r="A63" s="37">
        <f>A62+1</f>
        <v>53</v>
      </c>
      <c r="B63" s="38" t="s">
        <v>46</v>
      </c>
      <c r="C63" s="39">
        <v>0.62115</v>
      </c>
      <c r="D63" s="39">
        <v>0.22327</v>
      </c>
      <c r="E63" s="39"/>
      <c r="F63" s="39"/>
      <c r="G63" s="39">
        <v>0.25591</v>
      </c>
      <c r="H63" s="39"/>
      <c r="I63" s="39">
        <v>0.22776</v>
      </c>
      <c r="J63" s="39">
        <v>0.0032425798886983304</v>
      </c>
      <c r="K63" s="39"/>
      <c r="L63" s="39"/>
      <c r="M63" s="39">
        <f>C63+D63+E63+F63+G63+H63+I63+J63+K63+L63</f>
        <v>1.3313325798886984</v>
      </c>
      <c r="N63" s="40">
        <f>M63*20%+M63</f>
        <v>1.5975990958664381</v>
      </c>
    </row>
    <row r="64" spans="1:14" ht="15">
      <c r="A64" s="37">
        <f>A63+1</f>
        <v>54</v>
      </c>
      <c r="B64" s="38" t="s">
        <v>47</v>
      </c>
      <c r="C64" s="39">
        <v>0.2066</v>
      </c>
      <c r="D64" s="39">
        <v>0.03667</v>
      </c>
      <c r="E64" s="39"/>
      <c r="F64" s="39"/>
      <c r="G64" s="39">
        <v>0.25594</v>
      </c>
      <c r="H64" s="39">
        <v>0.0016976440857585393</v>
      </c>
      <c r="I64" s="39">
        <v>0.08921</v>
      </c>
      <c r="J64" s="39">
        <v>0.0010784809607800757</v>
      </c>
      <c r="K64" s="39"/>
      <c r="L64" s="39"/>
      <c r="M64" s="39">
        <f>C64+D64+E64+F64+G64+H64+I64+J64+K64+L64</f>
        <v>0.5911961250465387</v>
      </c>
      <c r="N64" s="40">
        <f>M64*20%+M64</f>
        <v>0.7094353500558465</v>
      </c>
    </row>
    <row r="65" spans="1:14" ht="15">
      <c r="A65" s="37">
        <f>A64+1</f>
        <v>55</v>
      </c>
      <c r="B65" s="38" t="s">
        <v>132</v>
      </c>
      <c r="C65" s="39">
        <v>0.25315</v>
      </c>
      <c r="D65" s="39">
        <v>0.10176</v>
      </c>
      <c r="E65" s="39"/>
      <c r="F65" s="39"/>
      <c r="G65" s="39">
        <v>0.25596</v>
      </c>
      <c r="H65" s="39"/>
      <c r="I65" s="39">
        <v>0.23216</v>
      </c>
      <c r="J65" s="39">
        <v>0.0013214872429278678</v>
      </c>
      <c r="K65" s="39"/>
      <c r="L65" s="39"/>
      <c r="M65" s="39">
        <f>C65+D65+E65+F65+G65+H65+I65+J65+K65+L65</f>
        <v>0.844351487242928</v>
      </c>
      <c r="N65" s="40">
        <f>M65*20%+M65</f>
        <v>1.0132217846915137</v>
      </c>
    </row>
    <row r="66" spans="1:14" ht="15">
      <c r="A66" s="37">
        <f>A65+1</f>
        <v>56</v>
      </c>
      <c r="B66" s="38" t="s">
        <v>133</v>
      </c>
      <c r="C66" s="39">
        <v>0.13425</v>
      </c>
      <c r="D66" s="39">
        <v>0.20237</v>
      </c>
      <c r="E66" s="39"/>
      <c r="F66" s="39"/>
      <c r="G66" s="39">
        <v>0.25596</v>
      </c>
      <c r="H66" s="39"/>
      <c r="I66" s="39">
        <v>0.27429</v>
      </c>
      <c r="J66" s="39">
        <v>0.0007008264915723837</v>
      </c>
      <c r="K66" s="39"/>
      <c r="L66" s="39"/>
      <c r="M66" s="39">
        <f>C66+D66+E66+F66+G66+H66+I66+J66+K66+L66</f>
        <v>0.8675708264915725</v>
      </c>
      <c r="N66" s="40">
        <f>M66*20%+M66</f>
        <v>1.041084991789887</v>
      </c>
    </row>
    <row r="67" spans="1:14" ht="15">
      <c r="A67" s="37">
        <f>A66+1</f>
        <v>57</v>
      </c>
      <c r="B67" s="38" t="s">
        <v>134</v>
      </c>
      <c r="C67" s="39">
        <v>0.18436</v>
      </c>
      <c r="D67" s="39">
        <v>0.27791</v>
      </c>
      <c r="E67" s="39"/>
      <c r="F67" s="39"/>
      <c r="G67" s="39">
        <v>0.25589</v>
      </c>
      <c r="H67" s="39"/>
      <c r="I67" s="39">
        <v>0.29426</v>
      </c>
      <c r="J67" s="39">
        <v>0.0009624250664828485</v>
      </c>
      <c r="K67" s="39"/>
      <c r="L67" s="39"/>
      <c r="M67" s="39">
        <f>C67+D67+E67+F67+G67+H67+I67+J67+K67+L67</f>
        <v>1.0133824250664827</v>
      </c>
      <c r="N67" s="40">
        <f>M67*20%+M67</f>
        <v>1.2160589100797792</v>
      </c>
    </row>
    <row r="68" spans="1:14" ht="15">
      <c r="A68" s="37">
        <f>A67+1</f>
        <v>58</v>
      </c>
      <c r="B68" s="38" t="s">
        <v>48</v>
      </c>
      <c r="C68" s="39">
        <v>0.43817</v>
      </c>
      <c r="D68" s="39">
        <v>0.15541</v>
      </c>
      <c r="E68" s="39"/>
      <c r="F68" s="39"/>
      <c r="G68" s="39">
        <v>0.25591</v>
      </c>
      <c r="H68" s="39">
        <v>0.010388577678922848</v>
      </c>
      <c r="I68" s="39">
        <v>0.09396</v>
      </c>
      <c r="J68" s="39">
        <v>0.0022873458679769647</v>
      </c>
      <c r="K68" s="39">
        <v>0.08327</v>
      </c>
      <c r="L68" s="39">
        <v>0.10547</v>
      </c>
      <c r="M68" s="39">
        <f>C68+D68+E68+F68+G68+H68+I68+J68+K68+L68</f>
        <v>1.1448659235468999</v>
      </c>
      <c r="N68" s="40">
        <f>M68*20%+M68</f>
        <v>1.3738391082562798</v>
      </c>
    </row>
    <row r="69" spans="1:14" ht="15">
      <c r="A69" s="37">
        <f>A68+1</f>
        <v>59</v>
      </c>
      <c r="B69" s="38" t="s">
        <v>135</v>
      </c>
      <c r="C69" s="39">
        <v>0.8059</v>
      </c>
      <c r="D69" s="39">
        <v>0.08575</v>
      </c>
      <c r="E69" s="39"/>
      <c r="F69" s="39"/>
      <c r="G69" s="39"/>
      <c r="H69" s="39"/>
      <c r="I69" s="39">
        <v>0.21939</v>
      </c>
      <c r="J69" s="39">
        <v>0.004206983559298845</v>
      </c>
      <c r="K69" s="39"/>
      <c r="L69" s="39"/>
      <c r="M69" s="39">
        <f>C69+D69+E69+F69+G69+H69+I69+J69+K69+L69</f>
        <v>1.1152469835592989</v>
      </c>
      <c r="N69" s="40">
        <f>M69*20%+M69</f>
        <v>1.3382963802711587</v>
      </c>
    </row>
    <row r="70" spans="1:14" ht="15">
      <c r="A70" s="37">
        <f>A69+1</f>
        <v>60</v>
      </c>
      <c r="B70" s="38" t="s">
        <v>136</v>
      </c>
      <c r="C70" s="39">
        <v>0.50836</v>
      </c>
      <c r="D70" s="39">
        <v>0.19318</v>
      </c>
      <c r="E70" s="39"/>
      <c r="F70" s="39"/>
      <c r="G70" s="39">
        <v>0.25593</v>
      </c>
      <c r="H70" s="39"/>
      <c r="I70" s="39">
        <v>0.27615</v>
      </c>
      <c r="J70" s="39">
        <v>0.002653777176947114</v>
      </c>
      <c r="K70" s="39"/>
      <c r="L70" s="39">
        <v>0.030402330238485344</v>
      </c>
      <c r="M70" s="39">
        <f>C70+D70+E70+F70+G70+H70+I70+J70+K70+L70</f>
        <v>1.2666761074154325</v>
      </c>
      <c r="N70" s="40">
        <f>M70*20%+M70</f>
        <v>1.5200113288985189</v>
      </c>
    </row>
    <row r="71" spans="1:14" ht="15">
      <c r="A71" s="37">
        <f>A70+1</f>
        <v>61</v>
      </c>
      <c r="B71" s="38" t="s">
        <v>137</v>
      </c>
      <c r="C71" s="39">
        <v>0.61885</v>
      </c>
      <c r="D71" s="39">
        <v>0.18814</v>
      </c>
      <c r="E71" s="39"/>
      <c r="F71" s="39"/>
      <c r="G71" s="39">
        <v>0.2559</v>
      </c>
      <c r="H71" s="39"/>
      <c r="I71" s="39">
        <v>0.28804</v>
      </c>
      <c r="J71" s="39">
        <v>0.0032305471783725588</v>
      </c>
      <c r="K71" s="39"/>
      <c r="L71" s="39">
        <v>0.03700995057952707</v>
      </c>
      <c r="M71" s="39">
        <f>C71+D71+E71+F71+G71+H71+I71+J71+K71+L71</f>
        <v>1.3911704977578996</v>
      </c>
      <c r="N71" s="40">
        <f>M71*20%+M71</f>
        <v>1.6694045973094795</v>
      </c>
    </row>
    <row r="72" spans="1:14" ht="15">
      <c r="A72" s="37">
        <f>A71+1</f>
        <v>62</v>
      </c>
      <c r="B72" s="38" t="s">
        <v>49</v>
      </c>
      <c r="C72" s="39">
        <v>0.8756</v>
      </c>
      <c r="D72" s="39">
        <v>0.11976</v>
      </c>
      <c r="E72" s="39"/>
      <c r="F72" s="39"/>
      <c r="G72" s="39">
        <v>0.25591</v>
      </c>
      <c r="H72" s="39">
        <v>0.015939685607401523</v>
      </c>
      <c r="I72" s="39">
        <v>0.09852</v>
      </c>
      <c r="J72" s="39">
        <v>0.004570844569901683</v>
      </c>
      <c r="K72" s="39">
        <v>0.08327</v>
      </c>
      <c r="L72" s="39">
        <v>0.06072</v>
      </c>
      <c r="M72" s="39">
        <f>C72+D72+E72+F72+G72+H72+I72+J72+K72+L72</f>
        <v>1.5142905301773033</v>
      </c>
      <c r="N72" s="40">
        <f>M72*20%+M72</f>
        <v>1.817148636212764</v>
      </c>
    </row>
    <row r="73" spans="1:14" ht="15">
      <c r="A73" s="37">
        <f>A72+1</f>
        <v>63</v>
      </c>
      <c r="B73" s="38" t="s">
        <v>138</v>
      </c>
      <c r="C73" s="39">
        <v>0.13745</v>
      </c>
      <c r="D73" s="39">
        <v>0.17224</v>
      </c>
      <c r="E73" s="39"/>
      <c r="F73" s="39"/>
      <c r="G73" s="39">
        <v>0.25592</v>
      </c>
      <c r="H73" s="39">
        <v>0.01792952816474009</v>
      </c>
      <c r="I73" s="39">
        <v>0.10846</v>
      </c>
      <c r="J73" s="39">
        <v>0.0007175120594162937</v>
      </c>
      <c r="K73" s="39">
        <v>0.08329</v>
      </c>
      <c r="L73" s="39">
        <v>0.07071</v>
      </c>
      <c r="M73" s="39">
        <f>C73+D73+E73+F73+G73+H73+I73+J73+K73+L73</f>
        <v>0.8467170402241564</v>
      </c>
      <c r="N73" s="40">
        <f>M73*20%+M73</f>
        <v>1.0160604482689877</v>
      </c>
    </row>
    <row r="74" spans="1:14" ht="15">
      <c r="A74" s="37">
        <f>A73+1</f>
        <v>64</v>
      </c>
      <c r="B74" s="38" t="s">
        <v>139</v>
      </c>
      <c r="C74" s="39">
        <v>0.11179</v>
      </c>
      <c r="D74" s="39">
        <v>0.09538</v>
      </c>
      <c r="E74" s="39"/>
      <c r="F74" s="39"/>
      <c r="G74" s="39">
        <v>0.25593</v>
      </c>
      <c r="H74" s="39"/>
      <c r="I74" s="39">
        <v>0.22912</v>
      </c>
      <c r="J74" s="39">
        <v>0.0005835571893831879</v>
      </c>
      <c r="K74" s="39"/>
      <c r="L74" s="39"/>
      <c r="M74" s="39">
        <f>C74+D74+E74+F74+G74+H74+I74+J74+K74+L74</f>
        <v>0.6928035571893832</v>
      </c>
      <c r="N74" s="40">
        <f>M74*20%+M74</f>
        <v>0.8313642686272599</v>
      </c>
    </row>
    <row r="75" spans="1:14" ht="15">
      <c r="A75" s="37">
        <f>A74+1</f>
        <v>65</v>
      </c>
      <c r="B75" s="38" t="s">
        <v>140</v>
      </c>
      <c r="C75" s="39">
        <v>0.06436</v>
      </c>
      <c r="D75" s="39">
        <v>0.25679</v>
      </c>
      <c r="E75" s="39"/>
      <c r="F75" s="39"/>
      <c r="G75" s="39">
        <v>0.25598</v>
      </c>
      <c r="H75" s="39"/>
      <c r="I75" s="39">
        <v>0.24983</v>
      </c>
      <c r="J75" s="39">
        <v>0.000335956000040804</v>
      </c>
      <c r="K75" s="39"/>
      <c r="L75" s="39"/>
      <c r="M75" s="39">
        <f>C75+D75+E75+F75+G75+H75+I75+J75+K75+L75</f>
        <v>0.8272959560000408</v>
      </c>
      <c r="N75" s="40">
        <f>M75*20%+M75</f>
        <v>0.992755147200049</v>
      </c>
    </row>
    <row r="76" spans="1:14" ht="15">
      <c r="A76" s="37">
        <f>A75+1</f>
        <v>66</v>
      </c>
      <c r="B76" s="38" t="s">
        <v>141</v>
      </c>
      <c r="C76" s="39">
        <v>0.13818</v>
      </c>
      <c r="D76" s="39">
        <v>0.22055</v>
      </c>
      <c r="E76" s="39"/>
      <c r="F76" s="39"/>
      <c r="G76" s="39">
        <v>0.25585</v>
      </c>
      <c r="H76" s="39"/>
      <c r="I76" s="39">
        <v>0.28462</v>
      </c>
      <c r="J76" s="39">
        <v>0.0007213470718947409</v>
      </c>
      <c r="K76" s="39"/>
      <c r="L76" s="39"/>
      <c r="M76" s="39">
        <f>C76+D76+E76+F76+G76+H76+I76+J76+K76+L76</f>
        <v>0.8999213470718948</v>
      </c>
      <c r="N76" s="40">
        <f>M76*20%+M76</f>
        <v>1.0799056164862737</v>
      </c>
    </row>
    <row r="77" spans="1:14" ht="15">
      <c r="A77" s="37">
        <f>A76+1</f>
        <v>67</v>
      </c>
      <c r="B77" s="38" t="s">
        <v>142</v>
      </c>
      <c r="C77" s="39">
        <v>0.30073</v>
      </c>
      <c r="D77" s="39">
        <v>0.13599</v>
      </c>
      <c r="E77" s="39"/>
      <c r="F77" s="39"/>
      <c r="G77" s="39">
        <v>0.25586</v>
      </c>
      <c r="H77" s="39"/>
      <c r="I77" s="39">
        <v>0.23703</v>
      </c>
      <c r="J77" s="39">
        <v>0.0015698764893238106</v>
      </c>
      <c r="K77" s="39"/>
      <c r="L77" s="39">
        <v>0.028536033149643297</v>
      </c>
      <c r="M77" s="39">
        <f>C77+D77+E77+F77+G77+H77+I77+J77+K77+L77</f>
        <v>0.959715909638967</v>
      </c>
      <c r="N77" s="40">
        <f>M77*20%+M77</f>
        <v>1.1516590915667604</v>
      </c>
    </row>
    <row r="78" spans="1:14" ht="15">
      <c r="A78" s="37">
        <f>A77+1</f>
        <v>68</v>
      </c>
      <c r="B78" s="38" t="s">
        <v>143</v>
      </c>
      <c r="C78" s="39">
        <v>0.47428</v>
      </c>
      <c r="D78" s="39">
        <v>0.12723</v>
      </c>
      <c r="E78" s="39"/>
      <c r="F78" s="39"/>
      <c r="G78" s="39">
        <v>0.2559</v>
      </c>
      <c r="H78" s="39"/>
      <c r="I78" s="39">
        <v>0.25106</v>
      </c>
      <c r="J78" s="39">
        <v>0.002475840667747214</v>
      </c>
      <c r="K78" s="39"/>
      <c r="L78" s="39"/>
      <c r="M78" s="39">
        <f>C78+D78+E78+F78+G78+H78+I78+J78+K78+L78</f>
        <v>1.1109458406677473</v>
      </c>
      <c r="N78" s="40">
        <f>M78*20%+M78</f>
        <v>1.3331350088012968</v>
      </c>
    </row>
    <row r="79" spans="1:14" ht="15">
      <c r="A79" s="37">
        <f>A78+1</f>
        <v>69</v>
      </c>
      <c r="B79" s="38" t="s">
        <v>144</v>
      </c>
      <c r="C79" s="39">
        <v>0.22802</v>
      </c>
      <c r="D79" s="39">
        <v>0.14061</v>
      </c>
      <c r="E79" s="39"/>
      <c r="F79" s="39"/>
      <c r="G79" s="39">
        <v>0.25592</v>
      </c>
      <c r="H79" s="39"/>
      <c r="I79" s="39">
        <v>0.24587</v>
      </c>
      <c r="J79" s="39">
        <v>0.0011903463666795993</v>
      </c>
      <c r="K79" s="39"/>
      <c r="L79" s="39">
        <v>0.01967020023557126</v>
      </c>
      <c r="M79" s="39">
        <f>C79+D79+E79+F79+G79+H79+I79+J79+K79+L79</f>
        <v>0.8912805466022509</v>
      </c>
      <c r="N79" s="40">
        <f>M79*20%+M79</f>
        <v>1.069536655922701</v>
      </c>
    </row>
    <row r="80" spans="1:14" ht="15">
      <c r="A80" s="37">
        <f>A79+1</f>
        <v>70</v>
      </c>
      <c r="B80" s="38" t="s">
        <v>145</v>
      </c>
      <c r="C80" s="39">
        <v>0.30296</v>
      </c>
      <c r="D80" s="39">
        <v>0.14531</v>
      </c>
      <c r="E80" s="39"/>
      <c r="F80" s="39"/>
      <c r="G80" s="39">
        <v>0.25587</v>
      </c>
      <c r="H80" s="39"/>
      <c r="I80" s="39">
        <v>0.26569</v>
      </c>
      <c r="J80" s="39">
        <v>0.0015815400083113926</v>
      </c>
      <c r="K80" s="39"/>
      <c r="L80" s="39">
        <v>0.026134585289514865</v>
      </c>
      <c r="M80" s="39">
        <f>C80+D80+E80+F80+G80+H80+I80+J80+K80+L80</f>
        <v>0.9975461252978262</v>
      </c>
      <c r="N80" s="40">
        <f>M80*20%+M80</f>
        <v>1.1970553503573913</v>
      </c>
    </row>
    <row r="81" spans="1:14" ht="15">
      <c r="A81" s="37">
        <f>A80+1</f>
        <v>71</v>
      </c>
      <c r="B81" s="38" t="s">
        <v>146</v>
      </c>
      <c r="C81" s="39">
        <v>0.67521</v>
      </c>
      <c r="D81" s="39">
        <v>0.07421</v>
      </c>
      <c r="E81" s="39"/>
      <c r="F81" s="39"/>
      <c r="G81" s="39">
        <v>0.25593</v>
      </c>
      <c r="H81" s="39">
        <v>0.01699179072168382</v>
      </c>
      <c r="I81" s="39">
        <v>0.13795</v>
      </c>
      <c r="J81" s="39">
        <v>0.0035247546397280285</v>
      </c>
      <c r="K81" s="39">
        <v>0.08327</v>
      </c>
      <c r="L81" s="39">
        <v>0.07675</v>
      </c>
      <c r="M81" s="39">
        <f>C81+D81+E81+F81+G81+H81+I81+J81+K81+L81</f>
        <v>1.323836545361412</v>
      </c>
      <c r="N81" s="40">
        <f>M81*20%+M81</f>
        <v>1.5886038544336945</v>
      </c>
    </row>
    <row r="82" spans="1:14" ht="15">
      <c r="A82" s="37">
        <f>A81+1</f>
        <v>72</v>
      </c>
      <c r="B82" s="38" t="s">
        <v>147</v>
      </c>
      <c r="C82" s="39">
        <v>0.14374</v>
      </c>
      <c r="D82" s="39">
        <v>0.18056</v>
      </c>
      <c r="E82" s="39"/>
      <c r="F82" s="39"/>
      <c r="G82" s="39">
        <v>0.2559</v>
      </c>
      <c r="H82" s="39"/>
      <c r="I82" s="39">
        <v>0.23876</v>
      </c>
      <c r="J82" s="39">
        <v>0.000750367304514162</v>
      </c>
      <c r="K82" s="39"/>
      <c r="L82" s="39">
        <v>0.03409903011740684</v>
      </c>
      <c r="M82" s="39">
        <f>C82+D82+E82+F82+G82+H82+I82+J82+K82+L82</f>
        <v>0.853809397421921</v>
      </c>
      <c r="N82" s="40">
        <f>M82*20%+M82</f>
        <v>1.0245712769063051</v>
      </c>
    </row>
    <row r="83" spans="1:14" ht="15">
      <c r="A83" s="37">
        <f>A82+1</f>
        <v>73</v>
      </c>
      <c r="B83" s="38" t="s">
        <v>148</v>
      </c>
      <c r="C83" s="39">
        <v>0.39001</v>
      </c>
      <c r="D83" s="39">
        <v>0.24496</v>
      </c>
      <c r="E83" s="39"/>
      <c r="F83" s="39"/>
      <c r="G83" s="39">
        <v>0.25582</v>
      </c>
      <c r="H83" s="39"/>
      <c r="I83" s="39">
        <v>0.26536</v>
      </c>
      <c r="J83" s="39">
        <v>0.0020359689051845475</v>
      </c>
      <c r="K83" s="39"/>
      <c r="L83" s="39"/>
      <c r="M83" s="39">
        <f>C83+D83+E83+F83+G83+H83+I83+J83+K83+L83</f>
        <v>1.1581859689051845</v>
      </c>
      <c r="N83" s="40">
        <f>M83*20%+M83</f>
        <v>1.3898231626862214</v>
      </c>
    </row>
    <row r="84" spans="1:14" ht="15">
      <c r="A84" s="37">
        <f>A83+1</f>
        <v>74</v>
      </c>
      <c r="B84" s="38" t="s">
        <v>149</v>
      </c>
      <c r="C84" s="39">
        <v>0.55073</v>
      </c>
      <c r="D84" s="39">
        <v>0.12542</v>
      </c>
      <c r="E84" s="39"/>
      <c r="F84" s="39"/>
      <c r="G84" s="39">
        <v>0.2559</v>
      </c>
      <c r="H84" s="39"/>
      <c r="I84" s="39">
        <v>0.24717</v>
      </c>
      <c r="J84" s="39">
        <v>0.0028749446665669192</v>
      </c>
      <c r="K84" s="39"/>
      <c r="L84" s="39"/>
      <c r="M84" s="39">
        <f>C84+D84+E84+F84+G84+H84+I84+J84+K84+L84</f>
        <v>1.182094944666567</v>
      </c>
      <c r="N84" s="40">
        <f>M84*20%+M84</f>
        <v>1.4185139335998804</v>
      </c>
    </row>
    <row r="85" spans="1:14" ht="15">
      <c r="A85" s="37">
        <f>A84+1</f>
        <v>75</v>
      </c>
      <c r="B85" s="38" t="s">
        <v>51</v>
      </c>
      <c r="C85" s="39">
        <v>0.31766</v>
      </c>
      <c r="D85" s="39">
        <v>0.17139</v>
      </c>
      <c r="E85" s="39"/>
      <c r="F85" s="39"/>
      <c r="G85" s="39">
        <v>0.25592</v>
      </c>
      <c r="H85" s="39">
        <v>0.0036888817125622277</v>
      </c>
      <c r="I85" s="39">
        <v>0.60046</v>
      </c>
      <c r="J85" s="39">
        <v>0.0016582932418206483</v>
      </c>
      <c r="K85" s="39">
        <v>0.08327</v>
      </c>
      <c r="L85" s="39">
        <v>0.06963</v>
      </c>
      <c r="M85" s="39">
        <f>C85+D85+E85+F85+G85+H85+I85+J85+K85+L85</f>
        <v>1.5036771749543827</v>
      </c>
      <c r="N85" s="40">
        <f>M85*20%+M85</f>
        <v>1.8044126099452593</v>
      </c>
    </row>
    <row r="86" spans="1:14" ht="15">
      <c r="A86" s="37">
        <f>A85+1</f>
        <v>76</v>
      </c>
      <c r="B86" s="38" t="s">
        <v>150</v>
      </c>
      <c r="C86" s="39">
        <v>0.28903</v>
      </c>
      <c r="D86" s="39">
        <v>0.10892</v>
      </c>
      <c r="E86" s="39"/>
      <c r="F86" s="39"/>
      <c r="G86" s="39">
        <v>0.25604</v>
      </c>
      <c r="H86" s="39"/>
      <c r="I86" s="39">
        <v>0.26337</v>
      </c>
      <c r="J86" s="39">
        <v>0.0015088217085380993</v>
      </c>
      <c r="K86" s="39"/>
      <c r="L86" s="39"/>
      <c r="M86" s="39">
        <f>C86+D86+E86+F86+G86+H86+I86+J86+K86+L86</f>
        <v>0.9188688217085381</v>
      </c>
      <c r="N86" s="40">
        <f>M86*20%+M86</f>
        <v>1.1026425860502458</v>
      </c>
    </row>
    <row r="87" spans="1:14" ht="15">
      <c r="A87" s="37">
        <f>A86+1</f>
        <v>77</v>
      </c>
      <c r="B87" s="38" t="s">
        <v>52</v>
      </c>
      <c r="C87" s="39">
        <v>0.94632</v>
      </c>
      <c r="D87" s="39">
        <v>0.06484</v>
      </c>
      <c r="E87" s="39"/>
      <c r="F87" s="39"/>
      <c r="G87" s="39">
        <v>0.25592</v>
      </c>
      <c r="H87" s="39">
        <v>0.015322639982341256</v>
      </c>
      <c r="I87" s="39">
        <v>0.08566</v>
      </c>
      <c r="J87" s="39">
        <v>0.0049400541427516605</v>
      </c>
      <c r="K87" s="39">
        <v>0.08328</v>
      </c>
      <c r="L87" s="39">
        <v>0.06319</v>
      </c>
      <c r="M87" s="39">
        <f>C87+D87+E87+F87+G87+H87+I87+J87+K87+L87</f>
        <v>1.519472694125093</v>
      </c>
      <c r="N87" s="40">
        <f>M87*20%+M87</f>
        <v>1.8233672329501114</v>
      </c>
    </row>
    <row r="88" spans="1:14" ht="14.25" customHeight="1">
      <c r="A88" s="37">
        <f>A87+1</f>
        <v>78</v>
      </c>
      <c r="B88" s="38" t="s">
        <v>53</v>
      </c>
      <c r="C88" s="39">
        <v>0.77925</v>
      </c>
      <c r="D88" s="39">
        <v>0.33244</v>
      </c>
      <c r="E88" s="39"/>
      <c r="F88" s="39"/>
      <c r="G88" s="39">
        <v>0.25602</v>
      </c>
      <c r="H88" s="39"/>
      <c r="I88" s="39">
        <v>0.2194</v>
      </c>
      <c r="J88" s="39">
        <v>0.004067898189525475</v>
      </c>
      <c r="K88" s="39"/>
      <c r="L88" s="39"/>
      <c r="M88" s="39">
        <f>C88+D88+E88+F88+G88+H88+I88+J88+K88+L88</f>
        <v>1.5911778981895257</v>
      </c>
      <c r="N88" s="40">
        <f>M88*20%+M88</f>
        <v>1.9094134778274308</v>
      </c>
    </row>
    <row r="89" spans="1:14" ht="15">
      <c r="A89" s="37">
        <f>A88+1</f>
        <v>79</v>
      </c>
      <c r="B89" s="38" t="s">
        <v>151</v>
      </c>
      <c r="C89" s="39">
        <v>0.30579</v>
      </c>
      <c r="D89" s="39">
        <v>0.43252</v>
      </c>
      <c r="E89" s="39"/>
      <c r="F89" s="39"/>
      <c r="G89" s="39">
        <v>0.25593</v>
      </c>
      <c r="H89" s="39"/>
      <c r="I89" s="39">
        <v>0.1579</v>
      </c>
      <c r="J89" s="39">
        <v>0.00159631322329981</v>
      </c>
      <c r="K89" s="39"/>
      <c r="L89" s="39"/>
      <c r="M89" s="39">
        <f>C89+D89+E89+F89+G89+H89+I89+J89+K89+L89</f>
        <v>1.1537363132232998</v>
      </c>
      <c r="N89" s="40">
        <f>M89*20%+M89</f>
        <v>1.38448357586796</v>
      </c>
    </row>
    <row r="90" spans="1:14" ht="15">
      <c r="A90" s="37">
        <f>A89+1</f>
        <v>80</v>
      </c>
      <c r="B90" s="38" t="s">
        <v>152</v>
      </c>
      <c r="C90" s="39">
        <v>0.79278</v>
      </c>
      <c r="D90" s="39">
        <v>0.07955</v>
      </c>
      <c r="E90" s="39"/>
      <c r="F90" s="39"/>
      <c r="G90" s="39">
        <v>0.25592</v>
      </c>
      <c r="H90" s="39">
        <v>0.01519533612206446</v>
      </c>
      <c r="I90" s="39">
        <v>0.13932</v>
      </c>
      <c r="J90" s="39">
        <v>0.004138531199517688</v>
      </c>
      <c r="K90" s="39">
        <v>0.08326</v>
      </c>
      <c r="L90" s="39">
        <v>0.05508</v>
      </c>
      <c r="M90" s="39">
        <f>C90+D90+E90+F90+G90+H90+I90+J90+K90+L90</f>
        <v>1.425243867321582</v>
      </c>
      <c r="N90" s="40">
        <f>M90*20%+M90</f>
        <v>1.7102926407858983</v>
      </c>
    </row>
    <row r="91" spans="1:14" ht="15">
      <c r="A91" s="37">
        <f>A90+1</f>
        <v>81</v>
      </c>
      <c r="B91" s="38" t="s">
        <v>54</v>
      </c>
      <c r="C91" s="39">
        <v>0.87344</v>
      </c>
      <c r="D91" s="39">
        <v>0.08378</v>
      </c>
      <c r="E91" s="39"/>
      <c r="F91" s="39"/>
      <c r="G91" s="39">
        <v>0.25591</v>
      </c>
      <c r="H91" s="39"/>
      <c r="I91" s="39">
        <v>0.06196</v>
      </c>
      <c r="J91" s="39">
        <v>0.004559590738842038</v>
      </c>
      <c r="K91" s="39"/>
      <c r="L91" s="39"/>
      <c r="M91" s="39">
        <f>C91+D91+E91+F91+G91+H91+I91+J91+K91+L91</f>
        <v>1.279649590738842</v>
      </c>
      <c r="N91" s="40">
        <f>M91*20%+M91</f>
        <v>1.5355795088866104</v>
      </c>
    </row>
    <row r="92" spans="1:14" ht="15">
      <c r="A92" s="37">
        <f>A91+1</f>
        <v>82</v>
      </c>
      <c r="B92" s="38" t="s">
        <v>55</v>
      </c>
      <c r="C92" s="39">
        <v>0.53494</v>
      </c>
      <c r="D92" s="39">
        <v>0.13922</v>
      </c>
      <c r="E92" s="39"/>
      <c r="F92" s="39"/>
      <c r="G92" s="39">
        <v>0.25591</v>
      </c>
      <c r="H92" s="39">
        <v>0.012744798041615667</v>
      </c>
      <c r="I92" s="39">
        <v>0.07517</v>
      </c>
      <c r="J92" s="39">
        <v>0.00148</v>
      </c>
      <c r="K92" s="39">
        <v>0.08327</v>
      </c>
      <c r="L92" s="39">
        <v>0.06132</v>
      </c>
      <c r="M92" s="39">
        <f>C92+D92+E92+F92+G92+H92+I92+J92+K92+L92</f>
        <v>1.1640547980416156</v>
      </c>
      <c r="N92" s="40">
        <f>M92*20%+M92</f>
        <v>1.3968657576499388</v>
      </c>
    </row>
    <row r="93" spans="1:14" ht="15">
      <c r="A93" s="37">
        <f>A92+1</f>
        <v>83</v>
      </c>
      <c r="B93" s="38" t="s">
        <v>153</v>
      </c>
      <c r="C93" s="39">
        <v>1.3024</v>
      </c>
      <c r="D93" s="39">
        <v>0.18323</v>
      </c>
      <c r="E93" s="39"/>
      <c r="F93" s="39"/>
      <c r="G93" s="39">
        <v>0.25598</v>
      </c>
      <c r="H93" s="39"/>
      <c r="I93" s="39">
        <v>0.04029</v>
      </c>
      <c r="J93" s="39">
        <v>0.006798867523603399</v>
      </c>
      <c r="K93" s="39"/>
      <c r="L93" s="39"/>
      <c r="M93" s="39">
        <f>C93+D93+E93+F93+G93+H93+I93+J93+K93+L93</f>
        <v>1.7886988675236035</v>
      </c>
      <c r="N93" s="40">
        <f>M93*20%+M93</f>
        <v>2.1464386410283245</v>
      </c>
    </row>
    <row r="94" spans="1:14" ht="15">
      <c r="A94" s="37">
        <f>A93+1</f>
        <v>84</v>
      </c>
      <c r="B94" s="38" t="s">
        <v>154</v>
      </c>
      <c r="C94" s="39">
        <v>0.20837</v>
      </c>
      <c r="D94" s="39">
        <v>0.14661</v>
      </c>
      <c r="E94" s="39"/>
      <c r="F94" s="39"/>
      <c r="G94" s="39">
        <v>0.25592</v>
      </c>
      <c r="H94" s="39">
        <v>0.010430706131086816</v>
      </c>
      <c r="I94" s="39">
        <v>0.4795</v>
      </c>
      <c r="J94" s="39">
        <v>0.001087727993706387</v>
      </c>
      <c r="K94" s="39">
        <v>0.08327</v>
      </c>
      <c r="L94" s="39">
        <v>0.06363</v>
      </c>
      <c r="M94" s="39">
        <f>C94+D94+E94+F94+G94+H94+I94+J94+K94+L94</f>
        <v>1.2488184341247932</v>
      </c>
      <c r="N94" s="40">
        <f>M94*20%+M94</f>
        <v>1.4985821209497519</v>
      </c>
    </row>
    <row r="95" spans="1:14" ht="15">
      <c r="A95" s="37">
        <f>A94+1</f>
        <v>85</v>
      </c>
      <c r="B95" s="38" t="s">
        <v>155</v>
      </c>
      <c r="C95" s="39">
        <v>0.6775</v>
      </c>
      <c r="D95" s="39">
        <v>0.1904</v>
      </c>
      <c r="E95" s="39"/>
      <c r="F95" s="39"/>
      <c r="G95" s="39">
        <v>0.25593</v>
      </c>
      <c r="H95" s="39"/>
      <c r="I95" s="39">
        <v>0.1331</v>
      </c>
      <c r="J95" s="39">
        <v>0.003536750812456217</v>
      </c>
      <c r="K95" s="39"/>
      <c r="L95" s="39">
        <v>0.06538</v>
      </c>
      <c r="M95" s="39">
        <f>C95+D95+E95+F95+G95+H95+I95+J95+K95+L95</f>
        <v>1.325846750812456</v>
      </c>
      <c r="N95" s="40">
        <f>M95*20%+M95</f>
        <v>1.5910161009749473</v>
      </c>
    </row>
    <row r="96" spans="1:14" ht="15">
      <c r="A96" s="37">
        <f>A95+1</f>
        <v>86</v>
      </c>
      <c r="B96" s="38" t="s">
        <v>156</v>
      </c>
      <c r="C96" s="39"/>
      <c r="D96" s="39">
        <v>0.07142</v>
      </c>
      <c r="E96" s="39"/>
      <c r="F96" s="39"/>
      <c r="G96" s="39">
        <v>0.25621</v>
      </c>
      <c r="H96" s="39"/>
      <c r="I96" s="39">
        <v>0.23449</v>
      </c>
      <c r="J96" s="39"/>
      <c r="K96" s="39"/>
      <c r="L96" s="39"/>
      <c r="M96" s="39">
        <f>C96+D96+E96+F96+G96+H96+I96+J96+K96+L96</f>
        <v>0.56212</v>
      </c>
      <c r="N96" s="40">
        <f>M96*20%+M96</f>
        <v>0.6745439999999999</v>
      </c>
    </row>
    <row r="97" spans="1:14" ht="15">
      <c r="A97" s="37">
        <f>A96+1</f>
        <v>87</v>
      </c>
      <c r="B97" s="38" t="s">
        <v>56</v>
      </c>
      <c r="C97" s="39">
        <v>0.83034</v>
      </c>
      <c r="D97" s="39">
        <v>0.10364</v>
      </c>
      <c r="E97" s="39"/>
      <c r="F97" s="39"/>
      <c r="G97" s="39">
        <v>0.25595</v>
      </c>
      <c r="H97" s="39">
        <v>0.010336559630456885</v>
      </c>
      <c r="I97" s="39">
        <v>0.10498</v>
      </c>
      <c r="J97" s="39">
        <v>0.004334596505365911</v>
      </c>
      <c r="K97" s="39">
        <v>0.08328</v>
      </c>
      <c r="L97" s="39">
        <v>0.03209</v>
      </c>
      <c r="M97" s="39">
        <f>C97+D97+E97+F97+G97+H97+I97+J97+K97+L97</f>
        <v>1.4249511561358228</v>
      </c>
      <c r="N97" s="40">
        <f>M97*20%+M97</f>
        <v>1.7099413873629874</v>
      </c>
    </row>
    <row r="98" spans="1:14" ht="15">
      <c r="A98" s="37">
        <f>A97+1</f>
        <v>88</v>
      </c>
      <c r="B98" s="38" t="s">
        <v>57</v>
      </c>
      <c r="C98" s="39">
        <v>0.54438</v>
      </c>
      <c r="D98" s="39">
        <v>0.11822</v>
      </c>
      <c r="E98" s="39"/>
      <c r="F98" s="39"/>
      <c r="G98" s="39">
        <v>0.25592</v>
      </c>
      <c r="H98" s="39">
        <v>0.008102359964228888</v>
      </c>
      <c r="I98" s="39">
        <v>0.0747</v>
      </c>
      <c r="J98" s="39">
        <v>0.0028418136565243842</v>
      </c>
      <c r="K98" s="39">
        <v>0.08328</v>
      </c>
      <c r="L98" s="39">
        <v>0.08146</v>
      </c>
      <c r="M98" s="39">
        <f>C98+D98+E98+F98+G98+H98+I98+J98+K98+L98</f>
        <v>1.1689041736207535</v>
      </c>
      <c r="N98" s="40">
        <f>M98*20%+M98</f>
        <v>1.4026850083449043</v>
      </c>
    </row>
    <row r="99" spans="1:14" ht="15">
      <c r="A99" s="37">
        <f>A98+1</f>
        <v>89</v>
      </c>
      <c r="B99" s="38" t="s">
        <v>58</v>
      </c>
      <c r="C99" s="39">
        <v>0.35958</v>
      </c>
      <c r="D99" s="39">
        <v>0.13837</v>
      </c>
      <c r="E99" s="39"/>
      <c r="F99" s="39"/>
      <c r="G99" s="39">
        <v>0.25592</v>
      </c>
      <c r="H99" s="39">
        <v>0.00948646309428003</v>
      </c>
      <c r="I99" s="39">
        <v>0.5242</v>
      </c>
      <c r="J99" s="39">
        <v>0.0018771027509275856</v>
      </c>
      <c r="K99" s="39">
        <v>0.08327</v>
      </c>
      <c r="L99" s="39">
        <v>0.08115</v>
      </c>
      <c r="M99" s="39">
        <f>C99+D99+E99+F99+G99+H99+I99+J99+K99+L99</f>
        <v>1.4538535658452079</v>
      </c>
      <c r="N99" s="40">
        <f>M99*20%+M99</f>
        <v>1.7446242790142494</v>
      </c>
    </row>
    <row r="100" spans="1:14" ht="15">
      <c r="A100" s="37">
        <f>A99+1</f>
        <v>90</v>
      </c>
      <c r="B100" s="38" t="s">
        <v>157</v>
      </c>
      <c r="C100" s="39">
        <v>0.70664</v>
      </c>
      <c r="D100" s="39">
        <v>0.17207</v>
      </c>
      <c r="E100" s="39"/>
      <c r="F100" s="39"/>
      <c r="G100" s="39">
        <v>0.25594</v>
      </c>
      <c r="H100" s="39"/>
      <c r="I100" s="39">
        <v>0.22772</v>
      </c>
      <c r="J100" s="39">
        <v>0.0036888279175473254</v>
      </c>
      <c r="K100" s="39"/>
      <c r="L100" s="39">
        <v>0.01934213574241371</v>
      </c>
      <c r="M100" s="39">
        <f>C100+D100+E100+F100+G100+H100+I100+J100+K100+L100</f>
        <v>1.3854009636599611</v>
      </c>
      <c r="N100" s="40">
        <f>M100*20%+M100</f>
        <v>1.6624811563919533</v>
      </c>
    </row>
    <row r="101" spans="1:14" ht="15">
      <c r="A101" s="37">
        <f>A100+1</f>
        <v>91</v>
      </c>
      <c r="B101" s="38" t="s">
        <v>158</v>
      </c>
      <c r="C101" s="39">
        <v>0.33012</v>
      </c>
      <c r="D101" s="39">
        <v>0.09908</v>
      </c>
      <c r="E101" s="39"/>
      <c r="F101" s="39"/>
      <c r="G101" s="39">
        <v>0.25592</v>
      </c>
      <c r="H101" s="39">
        <v>0.0037161187780246963</v>
      </c>
      <c r="I101" s="39">
        <v>0.08431</v>
      </c>
      <c r="J101" s="39">
        <v>0.0017233080304268208</v>
      </c>
      <c r="K101" s="39">
        <v>0.08327</v>
      </c>
      <c r="L101" s="39">
        <v>0.05614</v>
      </c>
      <c r="M101" s="39">
        <f>C101+D101+E101+F101+G101+H101+I101+J101+K101+L101</f>
        <v>0.9142794268084514</v>
      </c>
      <c r="N101" s="40">
        <f>M101*20%+M101</f>
        <v>1.0971353121701417</v>
      </c>
    </row>
    <row r="102" spans="1:14" ht="15">
      <c r="A102" s="37">
        <f>A101+1</f>
        <v>92</v>
      </c>
      <c r="B102" s="38" t="s">
        <v>159</v>
      </c>
      <c r="C102" s="39">
        <v>0.30154</v>
      </c>
      <c r="D102" s="39">
        <v>0.12289</v>
      </c>
      <c r="E102" s="39"/>
      <c r="F102" s="39"/>
      <c r="G102" s="39">
        <v>0.25591</v>
      </c>
      <c r="H102" s="39">
        <v>0.012522131284449642</v>
      </c>
      <c r="I102" s="39">
        <v>0.06291</v>
      </c>
      <c r="J102" s="39">
        <v>0.0015741002358563025</v>
      </c>
      <c r="K102" s="39">
        <v>0.08327</v>
      </c>
      <c r="L102" s="39">
        <v>0.06695</v>
      </c>
      <c r="M102" s="39">
        <f>C102+D102+E102+F102+G102+H102+I102+J102+K102+L102</f>
        <v>0.9075662315203059</v>
      </c>
      <c r="N102" s="40">
        <f>M102*20%+M102</f>
        <v>1.089079477824367</v>
      </c>
    </row>
    <row r="103" spans="1:14" ht="15">
      <c r="A103" s="37">
        <f>A102+1</f>
        <v>93</v>
      </c>
      <c r="B103" s="38" t="s">
        <v>160</v>
      </c>
      <c r="C103" s="39">
        <v>0.64936</v>
      </c>
      <c r="D103" s="39">
        <v>0.10103</v>
      </c>
      <c r="E103" s="39"/>
      <c r="F103" s="39"/>
      <c r="G103" s="39">
        <v>0.25592</v>
      </c>
      <c r="H103" s="39">
        <v>0.004097445027307838</v>
      </c>
      <c r="I103" s="39">
        <v>0.12199</v>
      </c>
      <c r="J103" s="39">
        <v>0.003389846348328336</v>
      </c>
      <c r="K103" s="39">
        <v>0.08327</v>
      </c>
      <c r="L103" s="39">
        <v>0.05724</v>
      </c>
      <c r="M103" s="39">
        <f>C103+D103+E103+F103+G103+H103+I103+J103+K103+L103</f>
        <v>1.2762972913756363</v>
      </c>
      <c r="N103" s="40">
        <f>M103*20%+M103</f>
        <v>1.5315567496507636</v>
      </c>
    </row>
    <row r="104" spans="1:14" ht="15">
      <c r="A104" s="37">
        <f>A103+1</f>
        <v>94</v>
      </c>
      <c r="B104" s="38" t="s">
        <v>161</v>
      </c>
      <c r="C104" s="39">
        <v>0.63624</v>
      </c>
      <c r="D104" s="39">
        <v>0.12046</v>
      </c>
      <c r="E104" s="39"/>
      <c r="F104" s="39"/>
      <c r="G104" s="39">
        <v>0.25592</v>
      </c>
      <c r="H104" s="39">
        <v>0.004390125642971582</v>
      </c>
      <c r="I104" s="39">
        <v>0.10155</v>
      </c>
      <c r="J104" s="39">
        <v>0.003321329422580036</v>
      </c>
      <c r="K104" s="39">
        <v>0.08327</v>
      </c>
      <c r="L104" s="39">
        <v>0.04875</v>
      </c>
      <c r="M104" s="39">
        <f>C104+D104+E104+F104+G104+H104+I104+J104+K104+L104</f>
        <v>1.2539014550655516</v>
      </c>
      <c r="N104" s="40">
        <f>M104*20%+M104</f>
        <v>1.504681746078662</v>
      </c>
    </row>
    <row r="105" spans="1:14" ht="15">
      <c r="A105" s="37">
        <f>A104+1</f>
        <v>95</v>
      </c>
      <c r="B105" s="38" t="s">
        <v>162</v>
      </c>
      <c r="C105" s="39"/>
      <c r="D105" s="39">
        <v>0.21277</v>
      </c>
      <c r="E105" s="39"/>
      <c r="F105" s="39"/>
      <c r="G105" s="39">
        <v>0.25598</v>
      </c>
      <c r="H105" s="39"/>
      <c r="I105" s="39">
        <v>0.10961268546985699</v>
      </c>
      <c r="J105" s="39"/>
      <c r="K105" s="39"/>
      <c r="L105" s="39"/>
      <c r="M105" s="39">
        <f>C105+D105+E105+F105+G105+H105+I105+J105+K105+L105</f>
        <v>0.578362685469857</v>
      </c>
      <c r="N105" s="40">
        <f>M105*20%+M105</f>
        <v>0.6940352225638284</v>
      </c>
    </row>
    <row r="106" spans="1:14" ht="15">
      <c r="A106" s="37">
        <f>A105+1</f>
        <v>96</v>
      </c>
      <c r="B106" s="38" t="s">
        <v>163</v>
      </c>
      <c r="C106" s="39"/>
      <c r="D106" s="39"/>
      <c r="E106" s="39"/>
      <c r="F106" s="39"/>
      <c r="G106" s="39">
        <v>0.25609</v>
      </c>
      <c r="H106" s="39"/>
      <c r="I106" s="39">
        <v>0.22005319148936173</v>
      </c>
      <c r="J106" s="39"/>
      <c r="K106" s="39"/>
      <c r="L106" s="39"/>
      <c r="M106" s="39">
        <f>C106+D106+E106+F106+G106+H106+I106+J106+K106+L106</f>
        <v>0.4761431914893617</v>
      </c>
      <c r="N106" s="40">
        <f>M106*20%+M106</f>
        <v>0.571371829787234</v>
      </c>
    </row>
    <row r="107" spans="1:14" ht="15">
      <c r="A107" s="37">
        <f>A106+1</f>
        <v>97</v>
      </c>
      <c r="B107" s="38" t="s">
        <v>164</v>
      </c>
      <c r="C107" s="39">
        <v>0.60973</v>
      </c>
      <c r="D107" s="39">
        <v>0.19201</v>
      </c>
      <c r="E107" s="39"/>
      <c r="F107" s="39"/>
      <c r="G107" s="39"/>
      <c r="H107" s="39">
        <v>0.0039368946487756224</v>
      </c>
      <c r="I107" s="39">
        <v>0.09271</v>
      </c>
      <c r="J107" s="39">
        <v>0.0031829552703933482</v>
      </c>
      <c r="K107" s="39"/>
      <c r="L107" s="39"/>
      <c r="M107" s="39">
        <f>C107+D107+E107+F107+G107+H107+I107+J107+K107+L107</f>
        <v>0.901569849919169</v>
      </c>
      <c r="N107" s="40">
        <f>M107*20%+M107</f>
        <v>1.0818838199030028</v>
      </c>
    </row>
    <row r="108" spans="1:14" ht="15">
      <c r="A108" s="37">
        <f>A107+1</f>
        <v>98</v>
      </c>
      <c r="B108" s="38" t="s">
        <v>165</v>
      </c>
      <c r="C108" s="39">
        <v>0.91107</v>
      </c>
      <c r="D108" s="39">
        <v>0.26786</v>
      </c>
      <c r="E108" s="39"/>
      <c r="F108" s="39"/>
      <c r="G108" s="39"/>
      <c r="H108" s="39">
        <v>0.005882556224682365</v>
      </c>
      <c r="I108" s="39">
        <v>0.11692</v>
      </c>
      <c r="J108" s="39">
        <v>0.004756010767156568</v>
      </c>
      <c r="K108" s="39"/>
      <c r="L108" s="39"/>
      <c r="M108" s="39">
        <f>C108+D108+E108+F108+G108+H108+I108+J108+K108+L108</f>
        <v>1.3064885669918387</v>
      </c>
      <c r="N108" s="40">
        <f>M108*20%+M108</f>
        <v>1.5677862803902065</v>
      </c>
    </row>
    <row r="109" spans="1:14" ht="15">
      <c r="A109" s="37">
        <f>A108+1</f>
        <v>99</v>
      </c>
      <c r="B109" s="38" t="s">
        <v>23</v>
      </c>
      <c r="C109" s="39">
        <v>0.15468</v>
      </c>
      <c r="D109" s="39">
        <v>0.23271</v>
      </c>
      <c r="E109" s="39"/>
      <c r="F109" s="39"/>
      <c r="G109" s="39">
        <v>0.2557</v>
      </c>
      <c r="H109" s="39"/>
      <c r="I109" s="39">
        <v>0.03577</v>
      </c>
      <c r="J109" s="39">
        <v>0.0008074537487191668</v>
      </c>
      <c r="K109" s="39"/>
      <c r="L109" s="39"/>
      <c r="M109" s="39">
        <f>C109+D109+E109+F109+G109+H109+I109+J109+K109+L109</f>
        <v>0.6796674537487191</v>
      </c>
      <c r="N109" s="40">
        <f>M109*20%+M109</f>
        <v>0.8156009444984629</v>
      </c>
    </row>
    <row r="110" spans="1:14" ht="15">
      <c r="A110" s="37">
        <f>A109+1</f>
        <v>100</v>
      </c>
      <c r="B110" s="38" t="s">
        <v>166</v>
      </c>
      <c r="C110" s="39">
        <v>0.14635</v>
      </c>
      <c r="D110" s="39">
        <v>0.03309</v>
      </c>
      <c r="E110" s="39"/>
      <c r="F110" s="39"/>
      <c r="G110" s="39">
        <v>0.25596</v>
      </c>
      <c r="H110" s="39"/>
      <c r="I110" s="39">
        <v>0.219779680044906</v>
      </c>
      <c r="J110" s="39">
        <v>0.0007640094955058903</v>
      </c>
      <c r="K110" s="39"/>
      <c r="L110" s="39"/>
      <c r="M110" s="39">
        <f>C110+D110+E110+F110+G110+H110+I110+J110+K110+L110</f>
        <v>0.6559436895404119</v>
      </c>
      <c r="N110" s="40">
        <f>M110*20%+M110</f>
        <v>0.7871324274484943</v>
      </c>
    </row>
    <row r="111" spans="1:14" ht="15">
      <c r="A111" s="37">
        <f>A110+1</f>
        <v>101</v>
      </c>
      <c r="B111" s="38" t="s">
        <v>60</v>
      </c>
      <c r="C111" s="39">
        <v>0.24242</v>
      </c>
      <c r="D111" s="39">
        <v>0.019</v>
      </c>
      <c r="E111" s="39"/>
      <c r="F111" s="39"/>
      <c r="G111" s="39">
        <v>0.25589</v>
      </c>
      <c r="H111" s="39"/>
      <c r="I111" s="39">
        <v>0.15341</v>
      </c>
      <c r="J111" s="39">
        <v>0.0012655132318117387</v>
      </c>
      <c r="K111" s="39"/>
      <c r="L111" s="39"/>
      <c r="M111" s="39">
        <f>C111+D111+E111+F111+G111+H111+I111+J111+K111+L111</f>
        <v>0.6719855132318118</v>
      </c>
      <c r="N111" s="40">
        <f>M111*20%+M111</f>
        <v>0.8063826158781742</v>
      </c>
    </row>
    <row r="112" spans="1:14" ht="15">
      <c r="A112" s="37">
        <f>A111+1</f>
        <v>102</v>
      </c>
      <c r="B112" s="38" t="s">
        <v>24</v>
      </c>
      <c r="C112" s="39">
        <v>0.47527</v>
      </c>
      <c r="D112" s="39">
        <v>0.14502</v>
      </c>
      <c r="E112" s="39"/>
      <c r="F112" s="39"/>
      <c r="G112" s="39">
        <v>0.25592</v>
      </c>
      <c r="H112" s="39">
        <v>0.010664319403381271</v>
      </c>
      <c r="I112" s="39">
        <v>0.04793</v>
      </c>
      <c r="J112" s="39">
        <v>0.0024810351603656734</v>
      </c>
      <c r="K112" s="39">
        <v>0.08327</v>
      </c>
      <c r="L112" s="39">
        <v>0.07016</v>
      </c>
      <c r="M112" s="39">
        <f>C112+D112+E112+F112+G112+H112+I112+J112+K112+L112</f>
        <v>1.090715354563747</v>
      </c>
      <c r="N112" s="40">
        <f>M112*20%+M112</f>
        <v>1.3088584254764963</v>
      </c>
    </row>
    <row r="113" spans="1:14" ht="15">
      <c r="A113" s="37">
        <f>A112+1</f>
        <v>103</v>
      </c>
      <c r="B113" s="38" t="s">
        <v>167</v>
      </c>
      <c r="C113" s="39">
        <v>0.32983</v>
      </c>
      <c r="D113" s="39">
        <v>0.08774</v>
      </c>
      <c r="E113" s="39"/>
      <c r="F113" s="39"/>
      <c r="G113" s="39">
        <v>0.25593</v>
      </c>
      <c r="H113" s="39">
        <v>0.0184481414549449</v>
      </c>
      <c r="I113" s="39">
        <v>0.48777</v>
      </c>
      <c r="J113" s="39">
        <v>0.0017217908688530407</v>
      </c>
      <c r="K113" s="39">
        <v>0.08327</v>
      </c>
      <c r="L113" s="39">
        <v>0.03353</v>
      </c>
      <c r="M113" s="39">
        <f>C113+D113+E113+F113+G113+H113+I113+J113+K113+L113</f>
        <v>1.2982399323237979</v>
      </c>
      <c r="N113" s="40">
        <f>M113*20%+M113</f>
        <v>1.5578879187885575</v>
      </c>
    </row>
    <row r="114" spans="1:14" ht="15">
      <c r="A114" s="37">
        <f>A113+1</f>
        <v>104</v>
      </c>
      <c r="B114" s="38" t="s">
        <v>168</v>
      </c>
      <c r="C114" s="39">
        <v>0.39584</v>
      </c>
      <c r="D114" s="39">
        <v>0.11643</v>
      </c>
      <c r="E114" s="39"/>
      <c r="F114" s="39"/>
      <c r="G114" s="39">
        <v>0.25596</v>
      </c>
      <c r="H114" s="39"/>
      <c r="I114" s="39">
        <v>0.23806</v>
      </c>
      <c r="J114" s="39">
        <v>0.0020664044274591297</v>
      </c>
      <c r="K114" s="39"/>
      <c r="L114" s="39"/>
      <c r="M114" s="39">
        <f>C114+D114+E114+F114+G114+H114+I114+J114+K114+L114</f>
        <v>1.008356404427459</v>
      </c>
      <c r="N114" s="40">
        <f>M114*20%+M114</f>
        <v>1.210027685312951</v>
      </c>
    </row>
    <row r="115" spans="1:14" ht="15">
      <c r="A115" s="37">
        <f>A114+1</f>
        <v>105</v>
      </c>
      <c r="B115" s="38" t="s">
        <v>169</v>
      </c>
      <c r="C115" s="39">
        <v>0.50279</v>
      </c>
      <c r="D115" s="39">
        <v>0.20334</v>
      </c>
      <c r="E115" s="39"/>
      <c r="F115" s="39"/>
      <c r="G115" s="39">
        <v>0.25592</v>
      </c>
      <c r="H115" s="39"/>
      <c r="I115" s="39">
        <v>0.24293</v>
      </c>
      <c r="J115" s="39">
        <v>0.002624716990300191</v>
      </c>
      <c r="K115" s="39"/>
      <c r="L115" s="39"/>
      <c r="M115" s="39">
        <f>C115+D115+E115+F115+G115+H115+I115+J115+K115+L115</f>
        <v>1.2076047169903001</v>
      </c>
      <c r="N115" s="40">
        <f>M115*20%+M115</f>
        <v>1.4491256603883602</v>
      </c>
    </row>
    <row r="116" spans="1:14" ht="15">
      <c r="A116" s="37">
        <f>A115+1</f>
        <v>106</v>
      </c>
      <c r="B116" s="38" t="s">
        <v>170</v>
      </c>
      <c r="C116" s="39">
        <v>0.24625</v>
      </c>
      <c r="D116" s="39">
        <v>0.07839</v>
      </c>
      <c r="E116" s="39"/>
      <c r="F116" s="39"/>
      <c r="G116" s="39">
        <v>0.25589</v>
      </c>
      <c r="H116" s="39"/>
      <c r="I116" s="39">
        <v>0.08498</v>
      </c>
      <c r="J116" s="39">
        <v>0.0012854885168921742</v>
      </c>
      <c r="K116" s="39"/>
      <c r="L116" s="39"/>
      <c r="M116" s="39">
        <f>C116+D116+E116+F116+G116+H116+I116+J116+K116+L116</f>
        <v>0.6667954885168922</v>
      </c>
      <c r="N116" s="40">
        <f>M116*20%+M116</f>
        <v>0.8001545862202706</v>
      </c>
    </row>
    <row r="117" spans="1:14" ht="15">
      <c r="A117" s="37">
        <f>A116+1</f>
        <v>107</v>
      </c>
      <c r="B117" s="38" t="s">
        <v>171</v>
      </c>
      <c r="C117" s="39">
        <v>0.44483</v>
      </c>
      <c r="D117" s="39">
        <v>0.10373</v>
      </c>
      <c r="E117" s="39"/>
      <c r="F117" s="39"/>
      <c r="G117" s="39">
        <v>0.25592</v>
      </c>
      <c r="H117" s="39">
        <v>0.01487840077732053</v>
      </c>
      <c r="I117" s="39">
        <v>0.05556</v>
      </c>
      <c r="J117" s="39">
        <v>0.0023221493512731914</v>
      </c>
      <c r="K117" s="39">
        <v>0.08327</v>
      </c>
      <c r="L117" s="39">
        <v>0.05727</v>
      </c>
      <c r="M117" s="39">
        <f>C117+D117+E117+F117+G117+H117+I117+J117+K117+L117</f>
        <v>1.0177805501285937</v>
      </c>
      <c r="N117" s="40">
        <f>M117*20%+M117</f>
        <v>1.2213366601543125</v>
      </c>
    </row>
    <row r="118" spans="1:14" ht="15">
      <c r="A118" s="37">
        <f>A117+1</f>
        <v>108</v>
      </c>
      <c r="B118" s="38" t="s">
        <v>172</v>
      </c>
      <c r="C118" s="39">
        <v>1.02127</v>
      </c>
      <c r="D118" s="39">
        <v>0.10617</v>
      </c>
      <c r="E118" s="39"/>
      <c r="F118" s="39"/>
      <c r="G118" s="39">
        <v>0.25593</v>
      </c>
      <c r="H118" s="39"/>
      <c r="I118" s="39">
        <v>0.23602</v>
      </c>
      <c r="J118" s="39">
        <v>0.005331305269729121</v>
      </c>
      <c r="K118" s="39"/>
      <c r="L118" s="39"/>
      <c r="M118" s="39">
        <f>C118+D118+E118+F118+G118+H118+I118+J118+K118+L118</f>
        <v>1.6247213052697291</v>
      </c>
      <c r="N118" s="40">
        <f>M118*20%+M118</f>
        <v>1.949665566323675</v>
      </c>
    </row>
    <row r="119" spans="1:14" ht="15">
      <c r="A119" s="37">
        <f>A118+1</f>
        <v>109</v>
      </c>
      <c r="B119" s="38" t="s">
        <v>173</v>
      </c>
      <c r="C119" s="39">
        <v>0.75154</v>
      </c>
      <c r="D119" s="39">
        <v>0.06708</v>
      </c>
      <c r="E119" s="39"/>
      <c r="F119" s="39"/>
      <c r="G119" s="39">
        <v>0.25588</v>
      </c>
      <c r="H119" s="39">
        <v>0.015357669616519175</v>
      </c>
      <c r="I119" s="39">
        <v>0.24331</v>
      </c>
      <c r="J119" s="39">
        <v>0.003923222565152637</v>
      </c>
      <c r="K119" s="39"/>
      <c r="L119" s="39"/>
      <c r="M119" s="39">
        <f>C119+D119+E119+F119+G119+H119+I119+J119+K119+L119</f>
        <v>1.3370908921816718</v>
      </c>
      <c r="N119" s="40">
        <f>M119*20%+M119</f>
        <v>1.604509070618006</v>
      </c>
    </row>
    <row r="120" spans="1:14" ht="15">
      <c r="A120" s="37">
        <f>A119+1</f>
        <v>110</v>
      </c>
      <c r="B120" s="38" t="s">
        <v>59</v>
      </c>
      <c r="C120" s="39">
        <v>0.53757</v>
      </c>
      <c r="D120" s="39">
        <v>0.11195</v>
      </c>
      <c r="E120" s="39"/>
      <c r="F120" s="39"/>
      <c r="G120" s="39">
        <v>0.25591</v>
      </c>
      <c r="H120" s="39">
        <v>0.0109851396361773</v>
      </c>
      <c r="I120" s="39">
        <v>0.24042</v>
      </c>
      <c r="J120" s="39">
        <v>0.002806229641484592</v>
      </c>
      <c r="K120" s="39"/>
      <c r="L120" s="39"/>
      <c r="M120" s="39">
        <f>C120+D120+E120+F120+G120+H120+I120+J120+K120+L120</f>
        <v>1.159641369277662</v>
      </c>
      <c r="N120" s="40">
        <f>M120*20%+M120</f>
        <v>1.3915696431331943</v>
      </c>
    </row>
    <row r="121" spans="1:14" ht="15">
      <c r="A121" s="37">
        <f>A120+1</f>
        <v>111</v>
      </c>
      <c r="B121" s="38" t="s">
        <v>174</v>
      </c>
      <c r="C121" s="39">
        <v>0.94476</v>
      </c>
      <c r="D121" s="39">
        <v>0.13782</v>
      </c>
      <c r="E121" s="39"/>
      <c r="F121" s="39"/>
      <c r="G121" s="39">
        <v>0.25587</v>
      </c>
      <c r="H121" s="39">
        <v>0.008886693383799028</v>
      </c>
      <c r="I121" s="39">
        <v>0.14897</v>
      </c>
      <c r="J121" s="39">
        <v>0.004931899023013899</v>
      </c>
      <c r="K121" s="39">
        <v>0.08327</v>
      </c>
      <c r="L121" s="39">
        <v>0.03098</v>
      </c>
      <c r="M121" s="39">
        <f>C121+D121+E121+F121+G121+H121+I121+J121+K121+L121</f>
        <v>1.615488592406813</v>
      </c>
      <c r="N121" s="40">
        <f>M121*20%+M121</f>
        <v>1.9385863108881756</v>
      </c>
    </row>
    <row r="122" spans="1:14" ht="15">
      <c r="A122" s="37">
        <f>A121+1</f>
        <v>112</v>
      </c>
      <c r="B122" s="38" t="s">
        <v>61</v>
      </c>
      <c r="C122" s="39">
        <v>0.66095</v>
      </c>
      <c r="D122" s="39">
        <v>0.10222</v>
      </c>
      <c r="E122" s="39"/>
      <c r="F122" s="39"/>
      <c r="G122" s="39">
        <v>0.25591</v>
      </c>
      <c r="H122" s="39">
        <v>0.009511924570160844</v>
      </c>
      <c r="I122" s="39">
        <v>0.13524</v>
      </c>
      <c r="J122" s="39">
        <v>0.00438285484432017</v>
      </c>
      <c r="K122" s="39">
        <v>0.08326</v>
      </c>
      <c r="L122" s="39">
        <v>0.05448</v>
      </c>
      <c r="M122" s="39">
        <f>C122+D122+E122+F122+G122+H122+I122+J122+K122+L122</f>
        <v>1.305954779414481</v>
      </c>
      <c r="N122" s="40">
        <f>M122*20%+M122</f>
        <v>1.5671457352973772</v>
      </c>
    </row>
    <row r="123" spans="1:14" ht="15">
      <c r="A123" s="37">
        <f>A122+1</f>
        <v>113</v>
      </c>
      <c r="B123" s="38" t="s">
        <v>175</v>
      </c>
      <c r="C123" s="39">
        <v>0.37938</v>
      </c>
      <c r="D123" s="39">
        <v>0.18184</v>
      </c>
      <c r="E123" s="39"/>
      <c r="F123" s="39"/>
      <c r="G123" s="39">
        <v>0.25592</v>
      </c>
      <c r="H123" s="39">
        <v>0.003568581433467442</v>
      </c>
      <c r="I123" s="39">
        <v>0.14356</v>
      </c>
      <c r="J123" s="39">
        <v>0.0019804760359290953</v>
      </c>
      <c r="K123" s="39">
        <v>0.08324</v>
      </c>
      <c r="L123" s="39">
        <v>0.11198</v>
      </c>
      <c r="M123" s="39">
        <f>C123+D123+E123+F123+G123+H123+I123+J123+K123+L123</f>
        <v>1.1614690574693964</v>
      </c>
      <c r="N123" s="40">
        <f>M123*20%+M123</f>
        <v>1.3937628689632757</v>
      </c>
    </row>
    <row r="124" spans="1:14" ht="15">
      <c r="A124" s="37">
        <f>A123+1</f>
        <v>114</v>
      </c>
      <c r="B124" s="38" t="s">
        <v>176</v>
      </c>
      <c r="C124" s="39">
        <v>0.14131</v>
      </c>
      <c r="D124" s="39">
        <v>0.30072</v>
      </c>
      <c r="E124" s="39"/>
      <c r="F124" s="39"/>
      <c r="G124" s="39">
        <v>0.25579</v>
      </c>
      <c r="H124" s="39"/>
      <c r="I124" s="39">
        <v>0.28213</v>
      </c>
      <c r="J124" s="39">
        <v>0.0007376751193244519</v>
      </c>
      <c r="K124" s="39"/>
      <c r="L124" s="39"/>
      <c r="M124" s="39">
        <f>C124+D124+E124+F124+G124+H124+I124+J124+K124+L124</f>
        <v>0.9806876751193244</v>
      </c>
      <c r="N124" s="40">
        <f>M124*20%+M124</f>
        <v>1.1768252101431893</v>
      </c>
    </row>
    <row r="125" spans="1:14" ht="15">
      <c r="A125" s="37">
        <f>A124+1</f>
        <v>115</v>
      </c>
      <c r="B125" s="38" t="s">
        <v>62</v>
      </c>
      <c r="C125" s="39">
        <v>0.07933</v>
      </c>
      <c r="D125" s="39">
        <v>0.29542</v>
      </c>
      <c r="E125" s="39"/>
      <c r="F125" s="39"/>
      <c r="G125" s="39">
        <v>0.25598</v>
      </c>
      <c r="H125" s="39"/>
      <c r="I125" s="39">
        <v>0.30285</v>
      </c>
      <c r="J125" s="39">
        <v>0.00041409788658611777</v>
      </c>
      <c r="K125" s="39"/>
      <c r="L125" s="39">
        <v>0.026566445942452624</v>
      </c>
      <c r="M125" s="39">
        <f>C125+D125+E125+F125+G125+H125+I125+J125+K125+L125</f>
        <v>0.9605605438290388</v>
      </c>
      <c r="N125" s="40">
        <f>M125*20%+M125</f>
        <v>1.1526726525948465</v>
      </c>
    </row>
    <row r="126" spans="1:14" ht="15">
      <c r="A126" s="37">
        <f>A125+1</f>
        <v>116</v>
      </c>
      <c r="B126" s="38" t="s">
        <v>177</v>
      </c>
      <c r="C126" s="39">
        <v>0.12393</v>
      </c>
      <c r="D126" s="39">
        <v>0.23076</v>
      </c>
      <c r="E126" s="39"/>
      <c r="F126" s="39"/>
      <c r="G126" s="39">
        <v>0.25592</v>
      </c>
      <c r="H126" s="39"/>
      <c r="I126" s="39">
        <v>0.31848</v>
      </c>
      <c r="J126" s="39">
        <v>0.0006469266423898502</v>
      </c>
      <c r="K126" s="39"/>
      <c r="L126" s="39">
        <v>0.031127679403541473</v>
      </c>
      <c r="M126" s="39">
        <f>C126+D126+E126+F126+G126+H126+I126+J126+K126+L126</f>
        <v>0.9608646060459313</v>
      </c>
      <c r="N126" s="40">
        <f>M126*20%+M126</f>
        <v>1.1530375272551177</v>
      </c>
    </row>
    <row r="127" spans="1:14" ht="15">
      <c r="A127" s="37">
        <f>A126+1</f>
        <v>117</v>
      </c>
      <c r="B127" s="38" t="s">
        <v>178</v>
      </c>
      <c r="C127" s="39">
        <v>0.08956</v>
      </c>
      <c r="D127" s="39">
        <v>0.16676</v>
      </c>
      <c r="E127" s="39"/>
      <c r="F127" s="39"/>
      <c r="G127" s="39">
        <v>0.25593</v>
      </c>
      <c r="H127" s="39"/>
      <c r="I127" s="39">
        <v>0.31692</v>
      </c>
      <c r="J127" s="39">
        <v>0.00046750558141454016</v>
      </c>
      <c r="K127" s="39"/>
      <c r="L127" s="39">
        <v>0.029992816091954023</v>
      </c>
      <c r="M127" s="39">
        <f>C127+D127+E127+F127+G127+H127+I127+J127+K127+L127</f>
        <v>0.8596303216733685</v>
      </c>
      <c r="N127" s="40">
        <f>M127*20%+M127</f>
        <v>1.0315563860080421</v>
      </c>
    </row>
    <row r="128" spans="1:14" ht="15">
      <c r="A128" s="37">
        <f>A127+1</f>
        <v>118</v>
      </c>
      <c r="B128" s="38" t="s">
        <v>179</v>
      </c>
      <c r="C128" s="39">
        <v>0.47321</v>
      </c>
      <c r="D128" s="39">
        <v>0.25176</v>
      </c>
      <c r="E128" s="39"/>
      <c r="F128" s="39"/>
      <c r="G128" s="39">
        <v>0.25623</v>
      </c>
      <c r="H128" s="39"/>
      <c r="I128" s="39">
        <v>0.63815</v>
      </c>
      <c r="J128" s="39">
        <v>0.002470292837310709</v>
      </c>
      <c r="K128" s="39"/>
      <c r="L128" s="39">
        <v>0.03962040332147093</v>
      </c>
      <c r="M128" s="39">
        <f>C128+D128+E128+F128+G128+H128+I128+J128+K128+L128</f>
        <v>1.6614406961587818</v>
      </c>
      <c r="N128" s="40">
        <f>M128*20%+M128</f>
        <v>1.993728835390538</v>
      </c>
    </row>
    <row r="129" spans="1:14" ht="15">
      <c r="A129" s="37">
        <f>A128+1</f>
        <v>119</v>
      </c>
      <c r="B129" s="38" t="s">
        <v>63</v>
      </c>
      <c r="C129" s="39">
        <v>0.27871</v>
      </c>
      <c r="D129" s="39">
        <v>0.12445</v>
      </c>
      <c r="E129" s="39"/>
      <c r="F129" s="39"/>
      <c r="G129" s="39">
        <v>0.25589</v>
      </c>
      <c r="H129" s="39">
        <v>0.002032946918852959</v>
      </c>
      <c r="I129" s="39">
        <v>0.18788</v>
      </c>
      <c r="J129" s="39">
        <v>0.001454922067882269</v>
      </c>
      <c r="K129" s="39"/>
      <c r="L129" s="39">
        <v>0.00815</v>
      </c>
      <c r="M129" s="39">
        <f>C129+D129+E129+F129+G129+H129+I129+J129+K129+L129</f>
        <v>0.8585678689867351</v>
      </c>
      <c r="N129" s="40">
        <f>M129*20%+M129</f>
        <v>1.030281442784082</v>
      </c>
    </row>
    <row r="130" spans="1:14" ht="15">
      <c r="A130" s="37">
        <f>A129+1</f>
        <v>120</v>
      </c>
      <c r="B130" s="38" t="s">
        <v>180</v>
      </c>
      <c r="C130" s="39">
        <v>0.24396</v>
      </c>
      <c r="D130" s="39">
        <v>0.21091</v>
      </c>
      <c r="E130" s="39"/>
      <c r="F130" s="39"/>
      <c r="G130" s="39">
        <v>0.25594</v>
      </c>
      <c r="H130" s="39"/>
      <c r="I130" s="39">
        <v>0.24927</v>
      </c>
      <c r="J130" s="39">
        <v>0.0012735570815233634</v>
      </c>
      <c r="K130" s="39"/>
      <c r="L130" s="39">
        <v>0.02553282573464208</v>
      </c>
      <c r="M130" s="39">
        <f>C130+D130+E130+F130+G130+H130+I130+J130+K130+L130</f>
        <v>0.9868863828161654</v>
      </c>
      <c r="N130" s="40">
        <f>M130*20%+M130</f>
        <v>1.1842636593793985</v>
      </c>
    </row>
    <row r="131" spans="1:14" ht="15">
      <c r="A131" s="37">
        <f>A130+1</f>
        <v>121</v>
      </c>
      <c r="B131" s="38" t="s">
        <v>181</v>
      </c>
      <c r="C131" s="39">
        <v>0.31491</v>
      </c>
      <c r="D131" s="39">
        <v>0.08377</v>
      </c>
      <c r="E131" s="39"/>
      <c r="F131" s="39"/>
      <c r="G131" s="39">
        <v>0.25595</v>
      </c>
      <c r="H131" s="39"/>
      <c r="I131" s="39">
        <v>0.26053</v>
      </c>
      <c r="J131" s="39">
        <v>0.001643936737203811</v>
      </c>
      <c r="K131" s="39"/>
      <c r="L131" s="39">
        <v>0.02636668640221038</v>
      </c>
      <c r="M131" s="39">
        <f>C131+D131+E131+F131+G131+H131+I131+J131+K131+L131</f>
        <v>0.9431706231394142</v>
      </c>
      <c r="N131" s="40">
        <f>M131*20%+M131</f>
        <v>1.1318047477672972</v>
      </c>
    </row>
    <row r="132" spans="1:14" ht="15">
      <c r="A132" s="37">
        <f>A131+1</f>
        <v>122</v>
      </c>
      <c r="B132" s="38" t="s">
        <v>182</v>
      </c>
      <c r="C132" s="39">
        <v>0.45975</v>
      </c>
      <c r="D132" s="39">
        <v>0.1386</v>
      </c>
      <c r="E132" s="39"/>
      <c r="F132" s="39"/>
      <c r="G132" s="39">
        <v>0.25596</v>
      </c>
      <c r="H132" s="39"/>
      <c r="I132" s="39">
        <v>0.23378</v>
      </c>
      <c r="J132" s="39">
        <v>0.0024000286532511158</v>
      </c>
      <c r="K132" s="39"/>
      <c r="L132" s="39"/>
      <c r="M132" s="39">
        <f>C132+D132+E132+F132+G132+H132+I132+J132+K132+L132</f>
        <v>1.0904900286532508</v>
      </c>
      <c r="N132" s="40">
        <f>M132*20%+M132</f>
        <v>1.308588034383901</v>
      </c>
    </row>
    <row r="133" spans="1:14" ht="15">
      <c r="A133" s="37">
        <f>A132+1</f>
        <v>123</v>
      </c>
      <c r="B133" s="38" t="s">
        <v>183</v>
      </c>
      <c r="C133" s="39"/>
      <c r="D133" s="39">
        <v>0.25867</v>
      </c>
      <c r="E133" s="39"/>
      <c r="F133" s="39"/>
      <c r="G133" s="39">
        <v>0.25589</v>
      </c>
      <c r="H133" s="39"/>
      <c r="I133" s="39">
        <v>0.24945</v>
      </c>
      <c r="J133" s="39"/>
      <c r="K133" s="39"/>
      <c r="L133" s="39">
        <v>0.0313138699818117</v>
      </c>
      <c r="M133" s="39">
        <f>C133+D133+E133+F133+G133+H133+I133+J133+K133+L133</f>
        <v>0.7953238699818118</v>
      </c>
      <c r="N133" s="40">
        <f>M133*20%+M133</f>
        <v>0.9543886439781741</v>
      </c>
    </row>
    <row r="134" spans="1:14" ht="15">
      <c r="A134" s="37">
        <f>A133+1</f>
        <v>124</v>
      </c>
      <c r="B134" s="38" t="s">
        <v>64</v>
      </c>
      <c r="C134" s="39">
        <v>0.34162</v>
      </c>
      <c r="D134" s="39">
        <v>0.16272</v>
      </c>
      <c r="E134" s="39"/>
      <c r="F134" s="39"/>
      <c r="G134" s="39">
        <v>0.25591</v>
      </c>
      <c r="H134" s="39">
        <v>0.01318</v>
      </c>
      <c r="I134" s="39">
        <v>0.40683</v>
      </c>
      <c r="J134" s="39">
        <v>0.0017833656672912627</v>
      </c>
      <c r="K134" s="39">
        <v>0.08327</v>
      </c>
      <c r="L134" s="39">
        <v>0.02348</v>
      </c>
      <c r="M134" s="39">
        <f>C134+D134+E134+F134+G134+H134+I134+J134+K134+L134</f>
        <v>1.2887933656672912</v>
      </c>
      <c r="N134" s="40">
        <f>M134*20%+M134</f>
        <v>1.5465520388007494</v>
      </c>
    </row>
    <row r="135" spans="1:14" ht="15">
      <c r="A135" s="37">
        <f>A134+1</f>
        <v>125</v>
      </c>
      <c r="B135" s="38" t="s">
        <v>184</v>
      </c>
      <c r="C135" s="39">
        <v>0.211</v>
      </c>
      <c r="D135" s="39">
        <v>0.16698</v>
      </c>
      <c r="E135" s="39"/>
      <c r="F135" s="39"/>
      <c r="G135" s="39">
        <v>0.25593</v>
      </c>
      <c r="H135" s="39">
        <v>0.023407292509666396</v>
      </c>
      <c r="I135" s="39">
        <v>0.15084</v>
      </c>
      <c r="J135" s="39">
        <v>0.0011014968299787513</v>
      </c>
      <c r="K135" s="39">
        <v>0.08329</v>
      </c>
      <c r="L135" s="39">
        <v>0.030033270389353474</v>
      </c>
      <c r="M135" s="39">
        <f>C135+D135+E135+F135+G135+H135+I135+J135+K135+L135</f>
        <v>0.9225820597289985</v>
      </c>
      <c r="N135" s="40">
        <f>M135*20%+M135</f>
        <v>1.1070984716747982</v>
      </c>
    </row>
    <row r="136" spans="1:14" ht="15">
      <c r="A136" s="37">
        <f>A135+1</f>
        <v>126</v>
      </c>
      <c r="B136" s="38" t="s">
        <v>185</v>
      </c>
      <c r="C136" s="39">
        <v>0.75757</v>
      </c>
      <c r="D136" s="39">
        <v>0.17129</v>
      </c>
      <c r="E136" s="39"/>
      <c r="F136" s="39"/>
      <c r="G136" s="39">
        <v>0.25593</v>
      </c>
      <c r="H136" s="39"/>
      <c r="I136" s="39">
        <v>0.30419</v>
      </c>
      <c r="J136" s="39">
        <v>0.003954720337754219</v>
      </c>
      <c r="K136" s="39"/>
      <c r="L136" s="39"/>
      <c r="M136" s="39">
        <f>C136+D136+E136+F136+G136+H136+I136+J136+K136+L136</f>
        <v>1.492934720337754</v>
      </c>
      <c r="N136" s="40">
        <f>M136*20%+M136</f>
        <v>1.791521664405305</v>
      </c>
    </row>
    <row r="137" spans="1:14" ht="15">
      <c r="A137" s="37">
        <f>A136+1</f>
        <v>127</v>
      </c>
      <c r="B137" s="38" t="s">
        <v>186</v>
      </c>
      <c r="C137" s="39">
        <v>0.24348</v>
      </c>
      <c r="D137" s="39">
        <v>0.16516</v>
      </c>
      <c r="E137" s="39"/>
      <c r="F137" s="39"/>
      <c r="G137" s="39">
        <v>0.25588</v>
      </c>
      <c r="H137" s="39"/>
      <c r="I137" s="39">
        <v>0.24609</v>
      </c>
      <c r="J137" s="39">
        <v>0.0012710501941575816</v>
      </c>
      <c r="K137" s="39"/>
      <c r="L137" s="39"/>
      <c r="M137" s="39">
        <f>C137+D137+E137+F137+G137+H137+I137+J137+K137+L137</f>
        <v>0.9118810501941577</v>
      </c>
      <c r="N137" s="40">
        <f>M137*20%+M137</f>
        <v>1.0942572602329892</v>
      </c>
    </row>
    <row r="138" spans="1:14" ht="15">
      <c r="A138" s="37">
        <f>A137+1</f>
        <v>128</v>
      </c>
      <c r="B138" s="38" t="s">
        <v>187</v>
      </c>
      <c r="C138" s="39"/>
      <c r="D138" s="39">
        <v>0.16936</v>
      </c>
      <c r="E138" s="39"/>
      <c r="F138" s="39"/>
      <c r="G138" s="39">
        <v>0.25595</v>
      </c>
      <c r="H138" s="39"/>
      <c r="I138" s="39">
        <v>0.21944</v>
      </c>
      <c r="J138" s="39"/>
      <c r="K138" s="39"/>
      <c r="L138" s="39"/>
      <c r="M138" s="39">
        <f>C138+D138+E138+F138+G138+H138+I138+J138+K138+L138</f>
        <v>0.64475</v>
      </c>
      <c r="N138" s="40">
        <f>M138*20%+M138</f>
        <v>0.7737</v>
      </c>
    </row>
    <row r="139" spans="1:14" ht="15">
      <c r="A139" s="37">
        <f>A138+1</f>
        <v>129</v>
      </c>
      <c r="B139" s="38" t="s">
        <v>188</v>
      </c>
      <c r="C139" s="39"/>
      <c r="D139" s="39">
        <v>0.113</v>
      </c>
      <c r="E139" s="39"/>
      <c r="F139" s="39"/>
      <c r="G139" s="39">
        <v>0.25594</v>
      </c>
      <c r="H139" s="39">
        <v>0.021436304262946793</v>
      </c>
      <c r="I139" s="39">
        <v>0.11172</v>
      </c>
      <c r="J139" s="39"/>
      <c r="K139" s="39">
        <v>0.08327</v>
      </c>
      <c r="L139" s="39">
        <v>0.02371064494374046</v>
      </c>
      <c r="M139" s="39">
        <f>C139+D139+E139+F139+G139+H139+I139+J139+K139+L139</f>
        <v>0.6090769492066872</v>
      </c>
      <c r="N139" s="40">
        <f>M139*20%+M139</f>
        <v>0.7308923390480246</v>
      </c>
    </row>
    <row r="140" spans="1:14" ht="15">
      <c r="A140" s="37">
        <f>A139+1</f>
        <v>130</v>
      </c>
      <c r="B140" s="38" t="s">
        <v>189</v>
      </c>
      <c r="C140" s="39"/>
      <c r="D140" s="39">
        <v>0.39157</v>
      </c>
      <c r="E140" s="39"/>
      <c r="F140" s="39"/>
      <c r="G140" s="39"/>
      <c r="H140" s="39"/>
      <c r="I140" s="39">
        <v>0.21944418819188197</v>
      </c>
      <c r="J140" s="39"/>
      <c r="K140" s="39"/>
      <c r="L140" s="39"/>
      <c r="M140" s="39">
        <f>C140+D140+E140+F140+G140+H140+I140+J140+K140+L140</f>
        <v>0.6110141881918819</v>
      </c>
      <c r="N140" s="40">
        <f>M140*20%+M140</f>
        <v>0.7332170258302583</v>
      </c>
    </row>
    <row r="141" spans="1:14" ht="15">
      <c r="A141" s="37">
        <f>A140+1</f>
        <v>131</v>
      </c>
      <c r="B141" s="38" t="s">
        <v>190</v>
      </c>
      <c r="C141" s="39"/>
      <c r="D141" s="39">
        <v>0.20071</v>
      </c>
      <c r="E141" s="39"/>
      <c r="F141" s="39"/>
      <c r="G141" s="39"/>
      <c r="H141" s="39"/>
      <c r="I141" s="39">
        <v>0.2190208525427335</v>
      </c>
      <c r="J141" s="39"/>
      <c r="K141" s="39"/>
      <c r="L141" s="39"/>
      <c r="M141" s="39">
        <f>C141+D141+E141+F141+G141+H141+I141+J141+K141+L141</f>
        <v>0.4197308525427335</v>
      </c>
      <c r="N141" s="40">
        <f>M141*20%+M141</f>
        <v>0.5036770230512803</v>
      </c>
    </row>
    <row r="142" spans="1:14" ht="15">
      <c r="A142" s="37">
        <f>A141+1</f>
        <v>132</v>
      </c>
      <c r="B142" s="38" t="s">
        <v>191</v>
      </c>
      <c r="C142" s="39">
        <v>0.45667</v>
      </c>
      <c r="D142" s="39">
        <v>0.34418</v>
      </c>
      <c r="E142" s="39"/>
      <c r="F142" s="39"/>
      <c r="G142" s="39">
        <v>0.25591</v>
      </c>
      <c r="H142" s="39"/>
      <c r="I142" s="39">
        <v>0.11214</v>
      </c>
      <c r="J142" s="39">
        <v>0.00238</v>
      </c>
      <c r="K142" s="39"/>
      <c r="L142" s="39"/>
      <c r="M142" s="39">
        <f>C142+D142+E142+F142+G142+H142+I142+J142+K142+L142</f>
        <v>1.17128</v>
      </c>
      <c r="N142" s="40">
        <f>M142*20%+M142</f>
        <v>1.4055360000000001</v>
      </c>
    </row>
    <row r="143" spans="1:14" ht="15">
      <c r="A143" s="37">
        <f>A142+1</f>
        <v>133</v>
      </c>
      <c r="B143" s="38" t="s">
        <v>192</v>
      </c>
      <c r="C143" s="39">
        <v>0.34966</v>
      </c>
      <c r="D143" s="39">
        <v>0.21413</v>
      </c>
      <c r="E143" s="39"/>
      <c r="F143" s="39"/>
      <c r="G143" s="39"/>
      <c r="H143" s="39"/>
      <c r="I143" s="39">
        <v>0.29965</v>
      </c>
      <c r="J143" s="39">
        <v>0.0018253405349392233</v>
      </c>
      <c r="K143" s="39"/>
      <c r="L143" s="39">
        <v>0.031105937136204888</v>
      </c>
      <c r="M143" s="39">
        <f>C143+D143+E143+F143+G143+H143+I143+J143+K143+L143</f>
        <v>0.8963712776711441</v>
      </c>
      <c r="N143" s="40">
        <f>M143*20%+M143</f>
        <v>1.075645533205373</v>
      </c>
    </row>
    <row r="144" spans="1:14" ht="15">
      <c r="A144" s="37">
        <f>A143+1</f>
        <v>134</v>
      </c>
      <c r="B144" s="38" t="s">
        <v>65</v>
      </c>
      <c r="C144" s="39">
        <v>0.51259</v>
      </c>
      <c r="D144" s="39">
        <v>0.03053</v>
      </c>
      <c r="E144" s="39"/>
      <c r="F144" s="39"/>
      <c r="G144" s="39">
        <v>0.25593</v>
      </c>
      <c r="H144" s="39"/>
      <c r="I144" s="39">
        <v>0.31036</v>
      </c>
      <c r="J144" s="39">
        <v>0.0026758470760827797</v>
      </c>
      <c r="K144" s="39">
        <v>0.08327</v>
      </c>
      <c r="L144" s="39">
        <v>0.0288</v>
      </c>
      <c r="M144" s="39">
        <f>C144+D144+E144+F144+G144+H144+I144+J144+K144+L144</f>
        <v>1.2241558470760827</v>
      </c>
      <c r="N144" s="40">
        <f>M144*20%+M144</f>
        <v>1.4689870164912993</v>
      </c>
    </row>
    <row r="145" spans="1:14" ht="15">
      <c r="A145" s="37">
        <f>A144+1</f>
        <v>135</v>
      </c>
      <c r="B145" s="38" t="s">
        <v>66</v>
      </c>
      <c r="C145" s="39">
        <v>0.50077</v>
      </c>
      <c r="D145" s="39">
        <v>0.1323</v>
      </c>
      <c r="E145" s="39"/>
      <c r="F145" s="39"/>
      <c r="G145" s="39">
        <v>0.25592</v>
      </c>
      <c r="H145" s="39">
        <v>0.014411119388099861</v>
      </c>
      <c r="I145" s="39">
        <v>0.05705</v>
      </c>
      <c r="J145" s="39">
        <v>0.002614142851151402</v>
      </c>
      <c r="K145" s="39">
        <v>0.08327</v>
      </c>
      <c r="L145" s="39">
        <v>0.07036</v>
      </c>
      <c r="M145" s="39">
        <f>C145+D145+E145+F145+G145+H145+I145+J145+K145+L145</f>
        <v>1.1166952622392512</v>
      </c>
      <c r="N145" s="40">
        <f>M145*20%+M145</f>
        <v>1.3400343146871014</v>
      </c>
    </row>
    <row r="146" spans="1:14" ht="15">
      <c r="A146" s="37">
        <f>A145+1</f>
        <v>136</v>
      </c>
      <c r="B146" s="38" t="s">
        <v>193</v>
      </c>
      <c r="C146" s="39">
        <v>0.62094</v>
      </c>
      <c r="D146" s="39">
        <v>0.1296</v>
      </c>
      <c r="E146" s="39"/>
      <c r="F146" s="39"/>
      <c r="G146" s="39">
        <v>0.25598</v>
      </c>
      <c r="H146" s="39"/>
      <c r="I146" s="39">
        <v>0.22755</v>
      </c>
      <c r="J146" s="39">
        <v>0.003241465176691867</v>
      </c>
      <c r="K146" s="39"/>
      <c r="L146" s="39"/>
      <c r="M146" s="39">
        <f>C146+D146+E146+F146+G146+H146+I146+J146+K146+L146</f>
        <v>1.2373114651766919</v>
      </c>
      <c r="N146" s="40">
        <f>M146*20%+M146</f>
        <v>1.4847737582120302</v>
      </c>
    </row>
    <row r="147" spans="1:14" ht="15">
      <c r="A147" s="37">
        <f>A146+1</f>
        <v>137</v>
      </c>
      <c r="B147" s="38" t="s">
        <v>194</v>
      </c>
      <c r="C147" s="39">
        <v>0.22512</v>
      </c>
      <c r="D147" s="39">
        <v>0.09255</v>
      </c>
      <c r="E147" s="39"/>
      <c r="F147" s="39"/>
      <c r="G147" s="39">
        <v>0.25592</v>
      </c>
      <c r="H147" s="39"/>
      <c r="I147" s="39">
        <v>0.29437</v>
      </c>
      <c r="J147" s="39">
        <v>0.0011751893311366703</v>
      </c>
      <c r="K147" s="39"/>
      <c r="L147" s="39"/>
      <c r="M147" s="39">
        <f>C147+D147+E147+F147+G147+H147+I147+J147+K147+L147</f>
        <v>0.8691351893311368</v>
      </c>
      <c r="N147" s="40">
        <f>M147*20%+M147</f>
        <v>1.0429622271973642</v>
      </c>
    </row>
    <row r="148" spans="1:14" ht="15">
      <c r="A148" s="37">
        <f>A147+1</f>
        <v>138</v>
      </c>
      <c r="B148" s="38" t="s">
        <v>195</v>
      </c>
      <c r="C148" s="39"/>
      <c r="D148" s="39">
        <v>0.17292</v>
      </c>
      <c r="E148" s="39"/>
      <c r="F148" s="39"/>
      <c r="G148" s="39"/>
      <c r="H148" s="39"/>
      <c r="I148" s="39">
        <v>0.25514</v>
      </c>
      <c r="J148" s="39"/>
      <c r="K148" s="39"/>
      <c r="L148" s="39">
        <v>0.032655455612045366</v>
      </c>
      <c r="M148" s="39">
        <f>C148+D148+E148+F148+G148+H148+I148+J148+K148+L148</f>
        <v>0.46071545561204535</v>
      </c>
      <c r="N148" s="40">
        <f>M148*20%+M148</f>
        <v>0.5528585467344544</v>
      </c>
    </row>
    <row r="149" spans="1:14" ht="15">
      <c r="A149" s="37">
        <f>A148+1</f>
        <v>139</v>
      </c>
      <c r="B149" s="38" t="s">
        <v>196</v>
      </c>
      <c r="C149" s="39"/>
      <c r="D149" s="39">
        <v>0.30729</v>
      </c>
      <c r="E149" s="39"/>
      <c r="F149" s="39"/>
      <c r="G149" s="39"/>
      <c r="H149" s="39"/>
      <c r="I149" s="39">
        <v>0.27567</v>
      </c>
      <c r="J149" s="39"/>
      <c r="K149" s="39"/>
      <c r="L149" s="39">
        <v>0.04396356552414047</v>
      </c>
      <c r="M149" s="39">
        <f>C149+D149+E149+F149+G149+H149+I149+J149+K149+L149</f>
        <v>0.6269235655241405</v>
      </c>
      <c r="N149" s="40">
        <f>M149*20%+M149</f>
        <v>0.7523082786289687</v>
      </c>
    </row>
    <row r="150" spans="1:14" ht="15">
      <c r="A150" s="37">
        <f>A149+1</f>
        <v>140</v>
      </c>
      <c r="B150" s="38" t="s">
        <v>197</v>
      </c>
      <c r="C150" s="39"/>
      <c r="D150" s="39">
        <v>0.43736</v>
      </c>
      <c r="E150" s="39"/>
      <c r="F150" s="39"/>
      <c r="G150" s="39"/>
      <c r="H150" s="39"/>
      <c r="I150" s="39">
        <v>0.26646</v>
      </c>
      <c r="J150" s="39"/>
      <c r="K150" s="39"/>
      <c r="L150" s="39">
        <v>0.03441524987120041</v>
      </c>
      <c r="M150" s="39">
        <f>C150+D150+E150+F150+G150+H150+I150+J150+K150+L150</f>
        <v>0.7382352498712004</v>
      </c>
      <c r="N150" s="40">
        <f>M150*20%+M150</f>
        <v>0.8858822998454404</v>
      </c>
    </row>
    <row r="151" spans="1:14" ht="15">
      <c r="A151" s="37">
        <f>A150+1</f>
        <v>141</v>
      </c>
      <c r="B151" s="38" t="s">
        <v>198</v>
      </c>
      <c r="C151" s="39"/>
      <c r="D151" s="39">
        <v>0.25675</v>
      </c>
      <c r="E151" s="39"/>
      <c r="F151" s="39"/>
      <c r="G151" s="39"/>
      <c r="H151" s="39"/>
      <c r="I151" s="39">
        <v>0.21985543188966858</v>
      </c>
      <c r="J151" s="39"/>
      <c r="K151" s="39"/>
      <c r="L151" s="39"/>
      <c r="M151" s="39">
        <f>C151+D151+E151+F151+G151+H151+I151+J151+K151+L151</f>
        <v>0.47660543188966853</v>
      </c>
      <c r="N151" s="40">
        <f>M151*20%+M151</f>
        <v>0.5719265182676022</v>
      </c>
    </row>
    <row r="152" spans="1:14" ht="15">
      <c r="A152" s="37">
        <f>A151+1</f>
        <v>142</v>
      </c>
      <c r="B152" s="38" t="s">
        <v>199</v>
      </c>
      <c r="C152" s="39"/>
      <c r="D152" s="39">
        <v>0.16474</v>
      </c>
      <c r="E152" s="39"/>
      <c r="F152" s="39"/>
      <c r="G152" s="39"/>
      <c r="H152" s="39"/>
      <c r="I152" s="39">
        <v>0.24916</v>
      </c>
      <c r="J152" s="39"/>
      <c r="K152" s="39"/>
      <c r="L152" s="39">
        <v>0.02222222222222222</v>
      </c>
      <c r="M152" s="39">
        <f>C152+D152+E152+F152+G152+H152+I152+J152+K152+L152</f>
        <v>0.4361222222222222</v>
      </c>
      <c r="N152" s="40">
        <f>M152*20%+M152</f>
        <v>0.5233466666666666</v>
      </c>
    </row>
    <row r="153" spans="1:14" ht="15">
      <c r="A153" s="37">
        <f>A152+1</f>
        <v>143</v>
      </c>
      <c r="B153" s="38" t="s">
        <v>200</v>
      </c>
      <c r="C153" s="39">
        <v>0.7669</v>
      </c>
      <c r="D153" s="39">
        <v>0.1134</v>
      </c>
      <c r="E153" s="39"/>
      <c r="F153" s="39"/>
      <c r="G153" s="39">
        <v>0.25593</v>
      </c>
      <c r="H153" s="39">
        <v>0.036533135641518846</v>
      </c>
      <c r="I153" s="39">
        <v>0.13325</v>
      </c>
      <c r="J153" s="39">
        <v>0.0040033989388340505</v>
      </c>
      <c r="K153" s="39">
        <v>0.08324</v>
      </c>
      <c r="L153" s="39">
        <v>0.07138</v>
      </c>
      <c r="M153" s="39">
        <f>C153+D153+E153+F153+G153+H153+I153+J153+K153+L153</f>
        <v>1.464636534580353</v>
      </c>
      <c r="N153" s="40">
        <f>M153*20%+M153</f>
        <v>1.7575638414964234</v>
      </c>
    </row>
    <row r="154" spans="1:14" ht="15">
      <c r="A154" s="37">
        <f>A153+1</f>
        <v>144</v>
      </c>
      <c r="B154" s="38" t="s">
        <v>201</v>
      </c>
      <c r="C154" s="39"/>
      <c r="D154" s="39">
        <v>0.0929</v>
      </c>
      <c r="E154" s="39"/>
      <c r="F154" s="39"/>
      <c r="G154" s="39">
        <v>0.25591</v>
      </c>
      <c r="H154" s="39"/>
      <c r="I154" s="39">
        <v>0.30044</v>
      </c>
      <c r="J154" s="39"/>
      <c r="K154" s="39"/>
      <c r="L154" s="39">
        <v>0.029241814043074767</v>
      </c>
      <c r="M154" s="39">
        <f>C154+D154+E154+F154+G154+H154+I154+J154+K154+L154</f>
        <v>0.6784918140430748</v>
      </c>
      <c r="N154" s="40">
        <f>M154*20%+M154</f>
        <v>0.8141901768516897</v>
      </c>
    </row>
    <row r="155" spans="1:14" ht="15">
      <c r="A155" s="37">
        <f>A154+1</f>
        <v>145</v>
      </c>
      <c r="B155" s="38" t="s">
        <v>202</v>
      </c>
      <c r="C155" s="39"/>
      <c r="D155" s="39">
        <v>0.16546</v>
      </c>
      <c r="E155" s="39"/>
      <c r="F155" s="39"/>
      <c r="G155" s="39">
        <v>0.25593</v>
      </c>
      <c r="H155" s="39"/>
      <c r="I155" s="39">
        <v>0.2326</v>
      </c>
      <c r="J155" s="39"/>
      <c r="K155" s="39"/>
      <c r="L155" s="39">
        <v>0.026039839395002533</v>
      </c>
      <c r="M155" s="39">
        <f>C155+D155+E155+F155+G155+H155+I155+J155+K155+L155</f>
        <v>0.6800298393950025</v>
      </c>
      <c r="N155" s="40">
        <f>M155*20%+M155</f>
        <v>0.816035807274003</v>
      </c>
    </row>
    <row r="156" spans="1:14" ht="15">
      <c r="A156" s="37">
        <f>A155+1</f>
        <v>146</v>
      </c>
      <c r="B156" s="38" t="s">
        <v>25</v>
      </c>
      <c r="C156" s="39">
        <v>0.19253</v>
      </c>
      <c r="D156" s="39">
        <v>0.12842</v>
      </c>
      <c r="E156" s="39"/>
      <c r="F156" s="39"/>
      <c r="G156" s="39">
        <v>0.25592</v>
      </c>
      <c r="H156" s="39">
        <v>0.013185317979256506</v>
      </c>
      <c r="I156" s="39">
        <v>0.46433</v>
      </c>
      <c r="J156" s="39">
        <v>0.0010050686853821456</v>
      </c>
      <c r="K156" s="39">
        <v>0.08327</v>
      </c>
      <c r="L156" s="39">
        <v>0.06317</v>
      </c>
      <c r="M156" s="39">
        <f>C156+D156+E156+F156+G156+H156+I156+J156+K156+L156</f>
        <v>1.2018303866646387</v>
      </c>
      <c r="N156" s="40">
        <f>M156*20%+M156</f>
        <v>1.4421964639975664</v>
      </c>
    </row>
    <row r="157" spans="1:14" ht="15">
      <c r="A157" s="37">
        <f>A156+1</f>
        <v>147</v>
      </c>
      <c r="B157" s="38" t="s">
        <v>203</v>
      </c>
      <c r="C157" s="39">
        <v>0.6101</v>
      </c>
      <c r="D157" s="39">
        <v>0.10948</v>
      </c>
      <c r="E157" s="39"/>
      <c r="F157" s="39"/>
      <c r="G157" s="39">
        <v>0.25597</v>
      </c>
      <c r="H157" s="39"/>
      <c r="I157" s="39">
        <v>0.26382</v>
      </c>
      <c r="J157" s="39">
        <v>0.00318490369159425</v>
      </c>
      <c r="K157" s="39"/>
      <c r="L157" s="39">
        <v>0.027567991415954767</v>
      </c>
      <c r="M157" s="39">
        <f>C157+D157+E157+F157+G157+H157+I157+J157+K157+L157</f>
        <v>1.270122895107549</v>
      </c>
      <c r="N157" s="40">
        <f>M157*20%+M157</f>
        <v>1.5241474741290588</v>
      </c>
    </row>
    <row r="158" spans="1:14" ht="15">
      <c r="A158" s="37">
        <f>A157+1</f>
        <v>148</v>
      </c>
      <c r="B158" s="38" t="s">
        <v>204</v>
      </c>
      <c r="C158" s="39">
        <v>0.61254</v>
      </c>
      <c r="D158" s="39">
        <v>0.14579</v>
      </c>
      <c r="E158" s="39"/>
      <c r="F158" s="39"/>
      <c r="G158" s="39">
        <v>0.25595</v>
      </c>
      <c r="H158" s="39"/>
      <c r="I158" s="39">
        <v>0.26334</v>
      </c>
      <c r="J158" s="39">
        <v>0.0031975981958121953</v>
      </c>
      <c r="K158" s="39"/>
      <c r="L158" s="39">
        <v>0.022943499914133608</v>
      </c>
      <c r="M158" s="39">
        <f>C158+D158+E158+F158+G158+H158+I158+J158+K158+L158</f>
        <v>1.3037610981099454</v>
      </c>
      <c r="N158" s="40">
        <f>M158*20%+M158</f>
        <v>1.5645133177319346</v>
      </c>
    </row>
    <row r="159" spans="1:14" ht="15">
      <c r="A159" s="37">
        <f>A158+1</f>
        <v>149</v>
      </c>
      <c r="B159" s="38" t="s">
        <v>67</v>
      </c>
      <c r="C159" s="39">
        <v>0.80045</v>
      </c>
      <c r="D159" s="39">
        <v>0.08709</v>
      </c>
      <c r="E159" s="39"/>
      <c r="F159" s="39"/>
      <c r="G159" s="39">
        <v>0.25587</v>
      </c>
      <c r="H159" s="39"/>
      <c r="I159" s="39">
        <v>0.1581</v>
      </c>
      <c r="J159" s="39">
        <v>0.0041785513553533275</v>
      </c>
      <c r="K159" s="39"/>
      <c r="L159" s="39">
        <v>0.017970322066909857</v>
      </c>
      <c r="M159" s="39">
        <f>C159+D159+E159+F159+G159+H159+I159+J159+K159+L159</f>
        <v>1.3236588734222632</v>
      </c>
      <c r="N159" s="40">
        <f>M159*20%+M159</f>
        <v>1.5883906481067158</v>
      </c>
    </row>
    <row r="160" spans="1:14" ht="15">
      <c r="A160" s="37">
        <f>A159+1</f>
        <v>150</v>
      </c>
      <c r="B160" s="38" t="s">
        <v>205</v>
      </c>
      <c r="C160" s="39">
        <v>0.15421</v>
      </c>
      <c r="D160" s="39">
        <v>0.12251</v>
      </c>
      <c r="E160" s="39"/>
      <c r="F160" s="39"/>
      <c r="G160" s="39"/>
      <c r="H160" s="39"/>
      <c r="I160" s="39">
        <v>0.26669</v>
      </c>
      <c r="J160" s="39">
        <v>0.0008050311914693641</v>
      </c>
      <c r="K160" s="39"/>
      <c r="L160" s="39">
        <v>0.036743674367436745</v>
      </c>
      <c r="M160" s="39">
        <f>C160+D160+E160+F160+G160+H160+I160+J160+K160+L160</f>
        <v>0.580958705558906</v>
      </c>
      <c r="N160" s="40">
        <f>M160*20%+M160</f>
        <v>0.6971504466706873</v>
      </c>
    </row>
    <row r="161" spans="1:14" ht="15">
      <c r="A161" s="37">
        <f>A160+1</f>
        <v>151</v>
      </c>
      <c r="B161" s="38" t="s">
        <v>206</v>
      </c>
      <c r="C161" s="39">
        <v>0.47758</v>
      </c>
      <c r="D161" s="39">
        <v>0.26266</v>
      </c>
      <c r="E161" s="39"/>
      <c r="F161" s="39"/>
      <c r="G161" s="39"/>
      <c r="H161" s="39"/>
      <c r="I161" s="39">
        <v>0.2831</v>
      </c>
      <c r="J161" s="39">
        <v>0.0024930726683672533</v>
      </c>
      <c r="K161" s="39"/>
      <c r="L161" s="39"/>
      <c r="M161" s="39">
        <f>C161+D161+E161+F161+G161+H161+I161+J161+K161+L161</f>
        <v>1.0258330726683673</v>
      </c>
      <c r="N161" s="40">
        <f>M161*20%+M161</f>
        <v>1.2309996872020408</v>
      </c>
    </row>
    <row r="162" spans="1:14" ht="15">
      <c r="A162" s="37">
        <f>A161+1</f>
        <v>152</v>
      </c>
      <c r="B162" s="38" t="s">
        <v>68</v>
      </c>
      <c r="C162" s="39">
        <v>0.34194</v>
      </c>
      <c r="D162" s="39">
        <v>0.10309</v>
      </c>
      <c r="E162" s="39"/>
      <c r="F162" s="39"/>
      <c r="G162" s="39">
        <v>0.25592</v>
      </c>
      <c r="H162" s="39"/>
      <c r="I162" s="39">
        <v>0.25393</v>
      </c>
      <c r="J162" s="39">
        <v>0.0017850267754016312</v>
      </c>
      <c r="K162" s="39"/>
      <c r="L162" s="39">
        <v>0.020279295689131754</v>
      </c>
      <c r="M162" s="39">
        <f>C162+D162+E162+F162+G162+H162+I162+J162+K162+L162</f>
        <v>0.9769443224645333</v>
      </c>
      <c r="N162" s="40">
        <f>M162*20%+M162</f>
        <v>1.17233318695744</v>
      </c>
    </row>
    <row r="163" spans="1:14" ht="15">
      <c r="A163" s="37">
        <f>A162+1</f>
        <v>153</v>
      </c>
      <c r="B163" s="38" t="s">
        <v>69</v>
      </c>
      <c r="C163" s="39">
        <v>0.33003</v>
      </c>
      <c r="D163" s="39">
        <v>0.10002</v>
      </c>
      <c r="E163" s="39"/>
      <c r="F163" s="39"/>
      <c r="G163" s="39">
        <v>0.25592</v>
      </c>
      <c r="H163" s="39">
        <v>0.01033268758596284</v>
      </c>
      <c r="I163" s="39">
        <v>0.49362</v>
      </c>
      <c r="J163" s="39">
        <v>0.0017228237685771555</v>
      </c>
      <c r="K163" s="39">
        <v>0.08326</v>
      </c>
      <c r="L163" s="39">
        <v>0.06946</v>
      </c>
      <c r="M163" s="39">
        <f>C163+D163+E163+F163+G163+H163+I163+J163+K163+L163</f>
        <v>1.34436551135454</v>
      </c>
      <c r="N163" s="40">
        <f>M163*20%+M163</f>
        <v>1.6132386136254482</v>
      </c>
    </row>
    <row r="164" spans="1:14" ht="15">
      <c r="A164" s="37">
        <f>A163+1</f>
        <v>154</v>
      </c>
      <c r="B164" s="38" t="s">
        <v>207</v>
      </c>
      <c r="C164" s="39">
        <v>0.41952</v>
      </c>
      <c r="D164" s="39">
        <v>0.16015</v>
      </c>
      <c r="E164" s="39"/>
      <c r="F164" s="39"/>
      <c r="G164" s="39">
        <v>0.25591</v>
      </c>
      <c r="H164" s="39">
        <v>0.03868166567988948</v>
      </c>
      <c r="I164" s="39">
        <v>0.09275</v>
      </c>
      <c r="J164" s="39">
        <v>0.002190019528800925</v>
      </c>
      <c r="K164" s="39">
        <v>0.08324</v>
      </c>
      <c r="L164" s="39">
        <v>0.09306</v>
      </c>
      <c r="M164" s="39">
        <f>C164+D164+E164+F164+G164+H164+I164+J164+K164+L164</f>
        <v>1.1455016852086903</v>
      </c>
      <c r="N164" s="40">
        <f>M164*20%+M164</f>
        <v>1.3746020222504285</v>
      </c>
    </row>
    <row r="165" spans="1:14" ht="15">
      <c r="A165" s="37">
        <f>A164+1</f>
        <v>155</v>
      </c>
      <c r="B165" s="38" t="s">
        <v>208</v>
      </c>
      <c r="C165" s="39">
        <v>0.31086</v>
      </c>
      <c r="D165" s="39">
        <v>0.09695</v>
      </c>
      <c r="E165" s="39"/>
      <c r="F165" s="39"/>
      <c r="G165" s="39">
        <v>0.2559</v>
      </c>
      <c r="H165" s="39">
        <v>0.01902608377872185</v>
      </c>
      <c r="I165" s="39">
        <v>0.13994</v>
      </c>
      <c r="J165" s="39">
        <v>0.0016227794122681335</v>
      </c>
      <c r="K165" s="39"/>
      <c r="L165" s="39">
        <v>0.03051</v>
      </c>
      <c r="M165" s="39">
        <f>C165+D165+E165+F165+G165+H165+I165+J165+K165+L165</f>
        <v>0.8548088631909901</v>
      </c>
      <c r="N165" s="40">
        <f>M165*20%+M165</f>
        <v>1.0257706358291883</v>
      </c>
    </row>
    <row r="166" spans="1:14" ht="15">
      <c r="A166" s="37">
        <f>A165+1</f>
        <v>156</v>
      </c>
      <c r="B166" s="38" t="s">
        <v>209</v>
      </c>
      <c r="C166" s="39">
        <v>0.27017</v>
      </c>
      <c r="D166" s="39">
        <v>0.14043</v>
      </c>
      <c r="E166" s="39"/>
      <c r="F166" s="39"/>
      <c r="G166" s="39">
        <v>0.25596</v>
      </c>
      <c r="H166" s="39"/>
      <c r="I166" s="39">
        <v>0.24124</v>
      </c>
      <c r="J166" s="39">
        <v>0.0014103646225965424</v>
      </c>
      <c r="K166" s="39"/>
      <c r="L166" s="39">
        <v>0.039780848022868034</v>
      </c>
      <c r="M166" s="39">
        <f>C166+D166+E166+F166+G166+H166+I166+J166+K166+L166</f>
        <v>0.9489912126454647</v>
      </c>
      <c r="N166" s="40">
        <f>M166*20%+M166</f>
        <v>1.1387894551745577</v>
      </c>
    </row>
    <row r="167" spans="1:14" ht="15">
      <c r="A167" s="37">
        <f>A166+1</f>
        <v>157</v>
      </c>
      <c r="B167" s="38" t="s">
        <v>210</v>
      </c>
      <c r="C167" s="39">
        <v>0.52663</v>
      </c>
      <c r="D167" s="39">
        <v>0.38323</v>
      </c>
      <c r="E167" s="39"/>
      <c r="F167" s="39"/>
      <c r="G167" s="39">
        <v>0.25592</v>
      </c>
      <c r="H167" s="39">
        <v>0.03223185265438787</v>
      </c>
      <c r="I167" s="39">
        <v>0.16048</v>
      </c>
      <c r="J167" s="39">
        <v>0.0027491304839778446</v>
      </c>
      <c r="K167" s="39"/>
      <c r="L167" s="39">
        <v>0.03446</v>
      </c>
      <c r="M167" s="39">
        <f>C167+D167+E167+F167+G167+H167+I167+J167+K167+L167</f>
        <v>1.3957009831383655</v>
      </c>
      <c r="N167" s="40">
        <f>M167*20%+M167</f>
        <v>1.6748411797660387</v>
      </c>
    </row>
    <row r="168" spans="1:14" ht="15">
      <c r="A168" s="37">
        <f>A167+1</f>
        <v>158</v>
      </c>
      <c r="B168" s="38" t="s">
        <v>211</v>
      </c>
      <c r="C168" s="39">
        <v>0.94482</v>
      </c>
      <c r="D168" s="39">
        <v>0.221</v>
      </c>
      <c r="E168" s="39"/>
      <c r="F168" s="39"/>
      <c r="G168" s="39">
        <v>0.25588</v>
      </c>
      <c r="H168" s="39"/>
      <c r="I168" s="39">
        <v>0.2195</v>
      </c>
      <c r="J168" s="39">
        <v>0.0049322129974261305</v>
      </c>
      <c r="K168" s="39"/>
      <c r="L168" s="39"/>
      <c r="M168" s="39">
        <f>C168+D168+E168+F168+G168+H168+I168+J168+K168+L168</f>
        <v>1.646132212997426</v>
      </c>
      <c r="N168" s="40">
        <f>M168*20%+M168</f>
        <v>1.9753586555969114</v>
      </c>
    </row>
    <row r="169" spans="1:14" ht="15">
      <c r="A169" s="37">
        <f>A168+1</f>
        <v>159</v>
      </c>
      <c r="B169" s="38" t="s">
        <v>212</v>
      </c>
      <c r="C169" s="39"/>
      <c r="D169" s="39"/>
      <c r="E169" s="39"/>
      <c r="F169" s="39"/>
      <c r="G169" s="39"/>
      <c r="H169" s="39"/>
      <c r="I169" s="39">
        <v>0.22018898488120953</v>
      </c>
      <c r="J169" s="39"/>
      <c r="K169" s="39"/>
      <c r="L169" s="39"/>
      <c r="M169" s="39">
        <f>C169+D169+E169+F169+G169+H169+I169+J169+K169+L169</f>
        <v>0.22018898488120953</v>
      </c>
      <c r="N169" s="40">
        <f>M169*20%+M169</f>
        <v>0.2642267818574514</v>
      </c>
    </row>
    <row r="170" spans="1:14" ht="15">
      <c r="A170" s="37">
        <f>A169+1</f>
        <v>160</v>
      </c>
      <c r="B170" s="38" t="s">
        <v>213</v>
      </c>
      <c r="C170" s="39"/>
      <c r="D170" s="39"/>
      <c r="E170" s="39"/>
      <c r="F170" s="39"/>
      <c r="G170" s="39"/>
      <c r="H170" s="39"/>
      <c r="I170" s="39">
        <v>0.21906627048442284</v>
      </c>
      <c r="J170" s="39"/>
      <c r="K170" s="39"/>
      <c r="L170" s="39"/>
      <c r="M170" s="39">
        <f>C170+D170+E170+F170+G170+H170+I170+J170+K170+L170</f>
        <v>0.21906627048442284</v>
      </c>
      <c r="N170" s="40">
        <f>M170*20%+M170</f>
        <v>0.2628795245813074</v>
      </c>
    </row>
    <row r="171" spans="1:14" ht="15">
      <c r="A171" s="37">
        <f>A170+1</f>
        <v>161</v>
      </c>
      <c r="B171" s="38" t="s">
        <v>214</v>
      </c>
      <c r="C171" s="39"/>
      <c r="D171" s="39"/>
      <c r="E171" s="39"/>
      <c r="F171" s="39"/>
      <c r="G171" s="39"/>
      <c r="H171" s="39"/>
      <c r="I171" s="39">
        <v>0.21884309623430964</v>
      </c>
      <c r="J171" s="39"/>
      <c r="K171" s="39"/>
      <c r="L171" s="39"/>
      <c r="M171" s="39">
        <f>C171+D171+E171+F171+G171+H171+I171+J171+K171+L171</f>
        <v>0.21884309623430964</v>
      </c>
      <c r="N171" s="40">
        <f>M171*20%+M171</f>
        <v>0.26261171548117157</v>
      </c>
    </row>
    <row r="172" spans="1:14" ht="15">
      <c r="A172" s="37">
        <f>A171+1</f>
        <v>162</v>
      </c>
      <c r="B172" s="38" t="s">
        <v>215</v>
      </c>
      <c r="C172" s="39"/>
      <c r="D172" s="39"/>
      <c r="E172" s="39"/>
      <c r="F172" s="39"/>
      <c r="G172" s="39"/>
      <c r="H172" s="39"/>
      <c r="I172" s="39">
        <v>0.21946189645142528</v>
      </c>
      <c r="J172" s="39"/>
      <c r="K172" s="39"/>
      <c r="L172" s="39"/>
      <c r="M172" s="39">
        <f>C172+D172+E172+F172+G172+H172+I172+J172+K172+L172</f>
        <v>0.21946189645142528</v>
      </c>
      <c r="N172" s="40">
        <f>M172*20%+M172</f>
        <v>0.26335427574171033</v>
      </c>
    </row>
    <row r="173" spans="1:14" ht="15">
      <c r="A173" s="37">
        <f>A172+1</f>
        <v>163</v>
      </c>
      <c r="B173" s="38" t="s">
        <v>216</v>
      </c>
      <c r="C173" s="39"/>
      <c r="D173" s="39">
        <v>0.16962</v>
      </c>
      <c r="E173" s="39"/>
      <c r="F173" s="39"/>
      <c r="G173" s="39"/>
      <c r="H173" s="39"/>
      <c r="I173" s="39">
        <v>0.21964114450127883</v>
      </c>
      <c r="J173" s="39"/>
      <c r="K173" s="39"/>
      <c r="L173" s="39"/>
      <c r="M173" s="39">
        <f>C173+D173+E173+F173+G173+H173+I173+J173+K173+L173</f>
        <v>0.3892611445012788</v>
      </c>
      <c r="N173" s="40">
        <f>M173*20%+M173</f>
        <v>0.4671133734015346</v>
      </c>
    </row>
    <row r="174" spans="1:14" ht="15">
      <c r="A174" s="37">
        <f>A173+1</f>
        <v>164</v>
      </c>
      <c r="B174" s="38" t="s">
        <v>217</v>
      </c>
      <c r="C174" s="39"/>
      <c r="D174" s="39">
        <v>0.1255</v>
      </c>
      <c r="E174" s="39"/>
      <c r="F174" s="39"/>
      <c r="G174" s="39"/>
      <c r="H174" s="39"/>
      <c r="I174" s="39">
        <v>0.27461</v>
      </c>
      <c r="J174" s="39"/>
      <c r="K174" s="39"/>
      <c r="L174" s="39"/>
      <c r="M174" s="39">
        <f>C174+D174+E174+F174+G174+H174+I174+J174+K174+L174</f>
        <v>0.40011</v>
      </c>
      <c r="N174" s="40">
        <f>M174*20%+M174</f>
        <v>0.480132</v>
      </c>
    </row>
    <row r="175" spans="1:14" ht="15">
      <c r="A175" s="37">
        <f>A174+1</f>
        <v>165</v>
      </c>
      <c r="B175" s="38" t="s">
        <v>218</v>
      </c>
      <c r="C175" s="39"/>
      <c r="D175" s="39">
        <v>0.17673</v>
      </c>
      <c r="E175" s="39"/>
      <c r="F175" s="39"/>
      <c r="G175" s="39"/>
      <c r="H175" s="39"/>
      <c r="I175" s="39">
        <v>0.21776792405695733</v>
      </c>
      <c r="J175" s="39"/>
      <c r="K175" s="39"/>
      <c r="L175" s="39"/>
      <c r="M175" s="39">
        <f>C175+D175+E175+F175+G175+H175+I175+J175+K175+L175</f>
        <v>0.3944979240569573</v>
      </c>
      <c r="N175" s="40">
        <f>M175*20%+M175</f>
        <v>0.4733975088683488</v>
      </c>
    </row>
    <row r="176" spans="1:14" ht="15">
      <c r="A176" s="37">
        <f>A175+1</f>
        <v>166</v>
      </c>
      <c r="B176" s="38" t="s">
        <v>219</v>
      </c>
      <c r="C176" s="39"/>
      <c r="D176" s="39">
        <v>0.16661</v>
      </c>
      <c r="E176" s="39"/>
      <c r="F176" s="39"/>
      <c r="G176" s="39"/>
      <c r="H176" s="39"/>
      <c r="I176" s="39">
        <v>0.21991992463495053</v>
      </c>
      <c r="J176" s="39"/>
      <c r="K176" s="39"/>
      <c r="L176" s="39"/>
      <c r="M176" s="39">
        <f>C176+D176+E176+F176+G176+H176+I176+J176+K176+L176</f>
        <v>0.3865299246349505</v>
      </c>
      <c r="N176" s="40">
        <f>M176*20%+M176</f>
        <v>0.4638359095619406</v>
      </c>
    </row>
    <row r="177" spans="1:14" ht="15">
      <c r="A177" s="37">
        <f>A176+1</f>
        <v>167</v>
      </c>
      <c r="B177" s="38" t="s">
        <v>220</v>
      </c>
      <c r="C177" s="39"/>
      <c r="D177" s="39">
        <v>0.27828</v>
      </c>
      <c r="E177" s="39"/>
      <c r="F177" s="39"/>
      <c r="G177" s="39"/>
      <c r="H177" s="39"/>
      <c r="I177" s="39">
        <v>0.21968963889544488</v>
      </c>
      <c r="J177" s="39"/>
      <c r="K177" s="39"/>
      <c r="L177" s="39"/>
      <c r="M177" s="39">
        <f>C177+D177+E177+F177+G177+H177+I177+J177+K177+L177</f>
        <v>0.4979696388954449</v>
      </c>
      <c r="N177" s="40">
        <f>M177*20%+M177</f>
        <v>0.5975635666745338</v>
      </c>
    </row>
    <row r="178" spans="1:14" ht="15">
      <c r="A178" s="37">
        <f>A177+1</f>
        <v>168</v>
      </c>
      <c r="B178" s="38" t="s">
        <v>221</v>
      </c>
      <c r="C178" s="39"/>
      <c r="D178" s="39">
        <v>0.27157</v>
      </c>
      <c r="E178" s="39"/>
      <c r="F178" s="39"/>
      <c r="G178" s="39"/>
      <c r="H178" s="39"/>
      <c r="I178" s="39">
        <v>0.2183637236084453</v>
      </c>
      <c r="J178" s="39"/>
      <c r="K178" s="39"/>
      <c r="L178" s="39"/>
      <c r="M178" s="39">
        <f>C178+D178+E178+F178+G178+H178+I178+J178+K178+L178</f>
        <v>0.4899337236084453</v>
      </c>
      <c r="N178" s="40">
        <f>M178*20%+M178</f>
        <v>0.5879204683301343</v>
      </c>
    </row>
    <row r="179" spans="1:14" ht="15">
      <c r="A179" s="37">
        <f>A178+1</f>
        <v>169</v>
      </c>
      <c r="B179" s="38" t="s">
        <v>222</v>
      </c>
      <c r="C179" s="39"/>
      <c r="D179" s="39"/>
      <c r="E179" s="39"/>
      <c r="F179" s="39"/>
      <c r="G179" s="39"/>
      <c r="H179" s="39"/>
      <c r="I179" s="39">
        <v>0.2185747405608302</v>
      </c>
      <c r="J179" s="39"/>
      <c r="K179" s="39"/>
      <c r="L179" s="39"/>
      <c r="M179" s="39">
        <f>C179+D179+E179+F179+G179+H179+I179+J179+K179+L179</f>
        <v>0.2185747405608302</v>
      </c>
      <c r="N179" s="40">
        <f>M179*20%+M179</f>
        <v>0.26228968867299624</v>
      </c>
    </row>
    <row r="180" spans="1:14" ht="15">
      <c r="A180" s="37">
        <f>A179+1</f>
        <v>170</v>
      </c>
      <c r="B180" s="38" t="s">
        <v>223</v>
      </c>
      <c r="C180" s="39"/>
      <c r="D180" s="39"/>
      <c r="E180" s="39"/>
      <c r="F180" s="39"/>
      <c r="G180" s="39"/>
      <c r="H180" s="39"/>
      <c r="I180" s="39">
        <v>0.2194565601791819</v>
      </c>
      <c r="J180" s="39"/>
      <c r="K180" s="39"/>
      <c r="L180" s="39"/>
      <c r="M180" s="39">
        <f>C180+D180+E180+F180+G180+H180+I180+J180+K180+L180</f>
        <v>0.2194565601791819</v>
      </c>
      <c r="N180" s="40">
        <f>M180*20%+M180</f>
        <v>0.26334787221501826</v>
      </c>
    </row>
    <row r="181" spans="1:14" ht="15">
      <c r="A181" s="37">
        <f>A180+1</f>
        <v>171</v>
      </c>
      <c r="B181" s="38" t="s">
        <v>224</v>
      </c>
      <c r="C181" s="39">
        <v>0.6604</v>
      </c>
      <c r="D181" s="39">
        <v>0.13559</v>
      </c>
      <c r="E181" s="39"/>
      <c r="F181" s="39"/>
      <c r="G181" s="39">
        <v>0.25592</v>
      </c>
      <c r="H181" s="39">
        <v>0.018865078663023466</v>
      </c>
      <c r="I181" s="39">
        <v>0.4101</v>
      </c>
      <c r="J181" s="39">
        <v>0.003447455991783263</v>
      </c>
      <c r="K181" s="39">
        <v>0.08327</v>
      </c>
      <c r="L181" s="39">
        <v>0.022979693735133967</v>
      </c>
      <c r="M181" s="39">
        <f>C181+D181+E181+F181+G181+H181+I181+J181+K181+L181</f>
        <v>1.5905722283899404</v>
      </c>
      <c r="N181" s="40">
        <f>M181*20%+M181</f>
        <v>1.9086866740679285</v>
      </c>
    </row>
    <row r="182" spans="1:14" ht="15">
      <c r="A182" s="37">
        <f>A181+1</f>
        <v>172</v>
      </c>
      <c r="B182" s="38" t="s">
        <v>225</v>
      </c>
      <c r="C182" s="39">
        <v>1.2096</v>
      </c>
      <c r="D182" s="39">
        <v>0.16848</v>
      </c>
      <c r="E182" s="39"/>
      <c r="F182" s="39"/>
      <c r="G182" s="39">
        <v>0.25594</v>
      </c>
      <c r="H182" s="39">
        <v>0.019177092594944746</v>
      </c>
      <c r="I182" s="39">
        <v>0.11328</v>
      </c>
      <c r="J182" s="39">
        <v>0.006314435858732726</v>
      </c>
      <c r="K182" s="39">
        <v>0.08326</v>
      </c>
      <c r="L182" s="39"/>
      <c r="M182" s="39">
        <f>C182+D182+E182+F182+G182+H182+I182+J182+K182+L182</f>
        <v>1.8560515284536776</v>
      </c>
      <c r="N182" s="40">
        <f>M182*20%+M182</f>
        <v>2.227261834144413</v>
      </c>
    </row>
    <row r="183" spans="1:14" ht="15">
      <c r="A183" s="37">
        <f>A182+1</f>
        <v>173</v>
      </c>
      <c r="B183" s="38" t="s">
        <v>70</v>
      </c>
      <c r="C183" s="39">
        <v>0.30824</v>
      </c>
      <c r="D183" s="39">
        <v>0.1243</v>
      </c>
      <c r="E183" s="39"/>
      <c r="F183" s="39"/>
      <c r="G183" s="39">
        <v>0.25592</v>
      </c>
      <c r="H183" s="39">
        <v>0.019952932833881866</v>
      </c>
      <c r="I183" s="39">
        <v>0.45537</v>
      </c>
      <c r="J183" s="39">
        <v>0.0016091098048438511</v>
      </c>
      <c r="K183" s="39">
        <v>0.08326</v>
      </c>
      <c r="L183" s="39">
        <v>0.0687</v>
      </c>
      <c r="M183" s="39">
        <f>C183+D183+E183+F183+G183+H183+I183+J183+K183+L183</f>
        <v>1.3173520426387257</v>
      </c>
      <c r="N183" s="40">
        <f>M183*20%+M183</f>
        <v>1.5808224511664708</v>
      </c>
    </row>
    <row r="184" spans="1:14" ht="15">
      <c r="A184" s="37">
        <f>A183+1</f>
        <v>174</v>
      </c>
      <c r="B184" s="38" t="s">
        <v>26</v>
      </c>
      <c r="C184" s="39">
        <v>0.63762</v>
      </c>
      <c r="D184" s="39">
        <v>0.12272</v>
      </c>
      <c r="E184" s="39"/>
      <c r="F184" s="39"/>
      <c r="G184" s="39">
        <v>0.25593</v>
      </c>
      <c r="H184" s="39"/>
      <c r="I184" s="39">
        <v>0.170434882916138</v>
      </c>
      <c r="J184" s="39">
        <v>0.0033285220699466335</v>
      </c>
      <c r="K184" s="39"/>
      <c r="L184" s="39"/>
      <c r="M184" s="39">
        <f>C184+D184+E184+F184+G184+H184+I184+J184+K184+L184</f>
        <v>1.1900334049860846</v>
      </c>
      <c r="N184" s="40">
        <f>M184*20%+M184</f>
        <v>1.4280400859833016</v>
      </c>
    </row>
    <row r="185" spans="1:14" ht="15">
      <c r="A185" s="37">
        <f>A184+1</f>
        <v>175</v>
      </c>
      <c r="B185" s="38" t="s">
        <v>226</v>
      </c>
      <c r="C185" s="39">
        <v>0.24818</v>
      </c>
      <c r="D185" s="39">
        <v>0.13283</v>
      </c>
      <c r="E185" s="39"/>
      <c r="F185" s="39"/>
      <c r="G185" s="39">
        <v>0.25591</v>
      </c>
      <c r="H185" s="39">
        <v>0.017032028446142725</v>
      </c>
      <c r="I185" s="39">
        <v>0.05602</v>
      </c>
      <c r="J185" s="39">
        <v>0.001295572899472052</v>
      </c>
      <c r="K185" s="39">
        <v>0.08327</v>
      </c>
      <c r="L185" s="39">
        <v>0.024056399481798014</v>
      </c>
      <c r="M185" s="39">
        <f>C185+D185+E185+F185+G185+H185+I185+J185+K185+L185</f>
        <v>0.8185940008274127</v>
      </c>
      <c r="N185" s="40">
        <f>M185*20%+M185</f>
        <v>0.9823128009928953</v>
      </c>
    </row>
    <row r="186" spans="1:14" ht="15">
      <c r="A186" s="37">
        <f>A185+1</f>
        <v>176</v>
      </c>
      <c r="B186" s="38" t="s">
        <v>227</v>
      </c>
      <c r="C186" s="39">
        <v>0.13977</v>
      </c>
      <c r="D186" s="39">
        <v>0.10113</v>
      </c>
      <c r="E186" s="39"/>
      <c r="F186" s="39"/>
      <c r="G186" s="39">
        <v>0.25589</v>
      </c>
      <c r="H186" s="39">
        <v>0.014885100603981273</v>
      </c>
      <c r="I186" s="39">
        <v>0.12573</v>
      </c>
      <c r="J186" s="39">
        <v>0.0007296466796632057</v>
      </c>
      <c r="K186" s="39">
        <v>0.08327</v>
      </c>
      <c r="L186" s="39">
        <v>0.07162</v>
      </c>
      <c r="M186" s="39">
        <f>C186+D186+E186+F186+G186+H186+I186+J186+K186+L186</f>
        <v>0.7930247472836445</v>
      </c>
      <c r="N186" s="40">
        <f>M186*20%+M186</f>
        <v>0.9516296967403733</v>
      </c>
    </row>
    <row r="187" spans="1:14" ht="15">
      <c r="A187" s="37">
        <f>A186+1</f>
        <v>177</v>
      </c>
      <c r="B187" s="38" t="s">
        <v>71</v>
      </c>
      <c r="C187" s="39">
        <v>0.0993</v>
      </c>
      <c r="D187" s="39">
        <v>0.0239</v>
      </c>
      <c r="E187" s="39"/>
      <c r="F187" s="39"/>
      <c r="G187" s="39">
        <v>0.25588</v>
      </c>
      <c r="H187" s="39"/>
      <c r="I187" s="39">
        <v>0.07521</v>
      </c>
      <c r="J187" s="39">
        <v>0.0005183581792965211</v>
      </c>
      <c r="K187" s="39"/>
      <c r="L187" s="39"/>
      <c r="M187" s="39">
        <f>C187+D187+E187+F187+G187+H187+I187+J187+K187+L187</f>
        <v>0.4548083581792965</v>
      </c>
      <c r="N187" s="40">
        <f>M187*20%+M187</f>
        <v>0.5457700298151558</v>
      </c>
    </row>
    <row r="188" spans="1:14" ht="15">
      <c r="A188" s="37">
        <f>A187+1</f>
        <v>178</v>
      </c>
      <c r="B188" s="38" t="s">
        <v>228</v>
      </c>
      <c r="C188" s="39">
        <v>0.17925</v>
      </c>
      <c r="D188" s="39">
        <v>0.04913</v>
      </c>
      <c r="E188" s="39"/>
      <c r="F188" s="39"/>
      <c r="G188" s="39">
        <v>0.25597</v>
      </c>
      <c r="H188" s="39"/>
      <c r="I188" s="39">
        <v>0.23266</v>
      </c>
      <c r="J188" s="39">
        <v>0.000935744504917574</v>
      </c>
      <c r="K188" s="39"/>
      <c r="L188" s="39"/>
      <c r="M188" s="39">
        <f>C188+D188+E188+F188+G188+H188+I188+J188+K188+L188</f>
        <v>0.7179457445049175</v>
      </c>
      <c r="N188" s="40">
        <f>M188*20%+M188</f>
        <v>0.8615348934059011</v>
      </c>
    </row>
    <row r="189" spans="1:14" ht="15">
      <c r="A189" s="37">
        <f>A188+1</f>
        <v>179</v>
      </c>
      <c r="B189" s="38" t="s">
        <v>229</v>
      </c>
      <c r="C189" s="39">
        <v>0.2001</v>
      </c>
      <c r="D189" s="39">
        <v>0.02742</v>
      </c>
      <c r="E189" s="39"/>
      <c r="F189" s="39"/>
      <c r="G189" s="39">
        <v>0.25589</v>
      </c>
      <c r="H189" s="39"/>
      <c r="I189" s="39">
        <v>0.23817</v>
      </c>
      <c r="J189" s="39">
        <v>0.0010445520054893848</v>
      </c>
      <c r="K189" s="39"/>
      <c r="L189" s="39"/>
      <c r="M189" s="39">
        <f>C189+D189+E189+F189+G189+H189+I189+J189+K189+L189</f>
        <v>0.7226245520054894</v>
      </c>
      <c r="N189" s="40">
        <f>M189*20%+M189</f>
        <v>0.8671494624065872</v>
      </c>
    </row>
    <row r="190" spans="1:14" ht="15">
      <c r="A190" s="37">
        <f>A189+1</f>
        <v>180</v>
      </c>
      <c r="B190" s="38" t="s">
        <v>230</v>
      </c>
      <c r="C190" s="39">
        <v>0.69316</v>
      </c>
      <c r="D190" s="39">
        <v>0.14506</v>
      </c>
      <c r="E190" s="39"/>
      <c r="F190" s="39"/>
      <c r="G190" s="39">
        <v>0.25594</v>
      </c>
      <c r="H190" s="39">
        <v>0.02475453486437011</v>
      </c>
      <c r="I190" s="39">
        <v>0.0921</v>
      </c>
      <c r="J190" s="39">
        <v>0.003618455581127276</v>
      </c>
      <c r="K190" s="39">
        <v>0.08327</v>
      </c>
      <c r="L190" s="39">
        <v>0.07146</v>
      </c>
      <c r="M190" s="39">
        <f>C190+D190+E190+F190+G190+H190+I190+J190+K190+L190</f>
        <v>1.3693629904454974</v>
      </c>
      <c r="N190" s="40">
        <f>M190*20%+M190</f>
        <v>1.6432355885345968</v>
      </c>
    </row>
    <row r="191" spans="1:14" ht="15">
      <c r="A191" s="37">
        <f>A190+1</f>
        <v>181</v>
      </c>
      <c r="B191" s="38" t="s">
        <v>231</v>
      </c>
      <c r="C191" s="39"/>
      <c r="D191" s="39">
        <v>0.1468</v>
      </c>
      <c r="E191" s="39"/>
      <c r="F191" s="39"/>
      <c r="G191" s="39"/>
      <c r="H191" s="39"/>
      <c r="I191" s="39">
        <v>0.22551</v>
      </c>
      <c r="J191" s="39"/>
      <c r="K191" s="39"/>
      <c r="L191" s="39"/>
      <c r="M191" s="39">
        <f>C191+D191+E191+F191+G191+H191+I191+J191+K191+L191</f>
        <v>0.37231000000000003</v>
      </c>
      <c r="N191" s="40">
        <f>M191*20%+M191</f>
        <v>0.44677200000000006</v>
      </c>
    </row>
    <row r="192" spans="1:14" ht="15">
      <c r="A192" s="37">
        <f>A191+1</f>
        <v>182</v>
      </c>
      <c r="B192" s="38" t="s">
        <v>232</v>
      </c>
      <c r="C192" s="39">
        <v>0.58259</v>
      </c>
      <c r="D192" s="39">
        <v>0.11054</v>
      </c>
      <c r="E192" s="39"/>
      <c r="F192" s="39"/>
      <c r="G192" s="39">
        <v>0.25592</v>
      </c>
      <c r="H192" s="39"/>
      <c r="I192" s="39">
        <v>0.1131</v>
      </c>
      <c r="J192" s="39">
        <v>0.003041248840170661</v>
      </c>
      <c r="K192" s="39"/>
      <c r="L192" s="39"/>
      <c r="M192" s="39">
        <f>C192+D192+E192+F192+G192+H192+I192+J192+K192+L192</f>
        <v>1.0651912488401707</v>
      </c>
      <c r="N192" s="40">
        <f>M192*20%+M192</f>
        <v>1.2782294986082048</v>
      </c>
    </row>
    <row r="193" spans="1:14" ht="15">
      <c r="A193" s="37">
        <f>A192+1</f>
        <v>183</v>
      </c>
      <c r="B193" s="38" t="s">
        <v>73</v>
      </c>
      <c r="C193" s="39">
        <v>0.20337</v>
      </c>
      <c r="D193" s="39">
        <v>0.11392</v>
      </c>
      <c r="E193" s="39"/>
      <c r="F193" s="39"/>
      <c r="G193" s="39">
        <v>0.25591</v>
      </c>
      <c r="H193" s="39"/>
      <c r="I193" s="39">
        <v>0.1811</v>
      </c>
      <c r="J193" s="39">
        <v>0.0010616654916405445</v>
      </c>
      <c r="K193" s="39"/>
      <c r="L193" s="39"/>
      <c r="M193" s="39">
        <f>C193+D193+E193+F193+G193+H193+I193+J193+K193+L193</f>
        <v>0.7553616654916405</v>
      </c>
      <c r="N193" s="40">
        <f>M193*20%+M193</f>
        <v>0.9064339985899686</v>
      </c>
    </row>
    <row r="194" spans="1:14" ht="15">
      <c r="A194" s="37">
        <f>A193+1</f>
        <v>184</v>
      </c>
      <c r="B194" s="38" t="s">
        <v>233</v>
      </c>
      <c r="C194" s="39">
        <v>0.23361</v>
      </c>
      <c r="D194" s="39">
        <v>0.05878</v>
      </c>
      <c r="E194" s="39"/>
      <c r="F194" s="39"/>
      <c r="G194" s="39">
        <v>0.25598</v>
      </c>
      <c r="H194" s="39"/>
      <c r="I194" s="39">
        <v>0.16518</v>
      </c>
      <c r="J194" s="39">
        <v>0.0012195226410476273</v>
      </c>
      <c r="K194" s="39"/>
      <c r="L194" s="39"/>
      <c r="M194" s="39">
        <f>C194+D194+E194+F194+G194+H194+I194+J194+K194+L194</f>
        <v>0.7147695226410476</v>
      </c>
      <c r="N194" s="40">
        <f>M194*20%+M194</f>
        <v>0.8577234271692572</v>
      </c>
    </row>
    <row r="195" spans="1:14" ht="15">
      <c r="A195" s="37">
        <f>A194+1</f>
        <v>185</v>
      </c>
      <c r="B195" s="38" t="s">
        <v>234</v>
      </c>
      <c r="C195" s="39">
        <v>0.21482</v>
      </c>
      <c r="D195" s="39">
        <v>0.07619</v>
      </c>
      <c r="E195" s="39"/>
      <c r="F195" s="39"/>
      <c r="G195" s="39">
        <v>0.2559</v>
      </c>
      <c r="H195" s="39"/>
      <c r="I195" s="39">
        <v>0.22552</v>
      </c>
      <c r="J195" s="39">
        <v>0.001121409187858335</v>
      </c>
      <c r="K195" s="39"/>
      <c r="L195" s="39"/>
      <c r="M195" s="39">
        <f>C195+D195+E195+F195+G195+H195+I195+J195+K195+L195</f>
        <v>0.7735514091878583</v>
      </c>
      <c r="N195" s="40">
        <f>M195*20%+M195</f>
        <v>0.9282616910254299</v>
      </c>
    </row>
    <row r="196" spans="1:14" ht="15">
      <c r="A196" s="37">
        <f>A195+1</f>
        <v>186</v>
      </c>
      <c r="B196" s="38" t="s">
        <v>235</v>
      </c>
      <c r="C196" s="39"/>
      <c r="D196" s="39">
        <v>0.3233</v>
      </c>
      <c r="E196" s="39"/>
      <c r="F196" s="39"/>
      <c r="G196" s="39"/>
      <c r="H196" s="39"/>
      <c r="I196" s="39">
        <v>0.27612</v>
      </c>
      <c r="J196" s="39"/>
      <c r="K196" s="39"/>
      <c r="L196" s="39"/>
      <c r="M196" s="39">
        <f>C196+D196+E196+F196+G196+H196+I196+J196+K196+L196</f>
        <v>0.59942</v>
      </c>
      <c r="N196" s="40">
        <f>M196*20%+M196</f>
        <v>0.7193039999999999</v>
      </c>
    </row>
    <row r="197" spans="1:14" ht="15">
      <c r="A197" s="37">
        <f>A196+1</f>
        <v>187</v>
      </c>
      <c r="B197" s="38" t="s">
        <v>236</v>
      </c>
      <c r="C197" s="39">
        <v>0.192</v>
      </c>
      <c r="D197" s="39">
        <v>0.15504</v>
      </c>
      <c r="E197" s="39"/>
      <c r="F197" s="39"/>
      <c r="G197" s="39">
        <v>0.2559</v>
      </c>
      <c r="H197" s="39"/>
      <c r="I197" s="39">
        <v>0.29288</v>
      </c>
      <c r="J197" s="39">
        <v>0.0010022877615891513</v>
      </c>
      <c r="K197" s="39"/>
      <c r="L197" s="39"/>
      <c r="M197" s="39">
        <f>C197+D197+E197+F197+G197+H197+I197+J197+K197+L197</f>
        <v>0.8968222877615892</v>
      </c>
      <c r="N197" s="40">
        <f>M197*20%+M197</f>
        <v>1.0761867453139071</v>
      </c>
    </row>
    <row r="198" spans="1:14" ht="15">
      <c r="A198" s="37">
        <f>A197+1</f>
        <v>188</v>
      </c>
      <c r="B198" s="38" t="s">
        <v>237</v>
      </c>
      <c r="C198" s="39">
        <v>0.11024</v>
      </c>
      <c r="D198" s="39">
        <v>0.17804</v>
      </c>
      <c r="E198" s="39"/>
      <c r="F198" s="39"/>
      <c r="G198" s="39">
        <v>0.25595</v>
      </c>
      <c r="H198" s="39"/>
      <c r="I198" s="39">
        <v>0.26187</v>
      </c>
      <c r="J198" s="39">
        <v>0.0005754817786503976</v>
      </c>
      <c r="K198" s="39"/>
      <c r="L198" s="39"/>
      <c r="M198" s="39">
        <f>C198+D198+E198+F198+G198+H198+I198+J198+K198+L198</f>
        <v>0.8066754817786504</v>
      </c>
      <c r="N198" s="40">
        <f>M198*20%+M198</f>
        <v>0.9680105781343805</v>
      </c>
    </row>
    <row r="199" spans="1:14" ht="15">
      <c r="A199" s="37">
        <f>A198+1</f>
        <v>189</v>
      </c>
      <c r="B199" s="38" t="s">
        <v>238</v>
      </c>
      <c r="C199" s="39">
        <v>0.39434</v>
      </c>
      <c r="D199" s="39">
        <v>0.76425</v>
      </c>
      <c r="E199" s="39"/>
      <c r="F199" s="39"/>
      <c r="G199" s="39">
        <v>0.25585</v>
      </c>
      <c r="H199" s="39"/>
      <c r="I199" s="39">
        <v>0.37008</v>
      </c>
      <c r="J199" s="39">
        <v>0.0020585337588130085</v>
      </c>
      <c r="K199" s="39"/>
      <c r="L199" s="39"/>
      <c r="M199" s="39">
        <f>C199+D199+E199+F199+G199+H199+I199+J199+K199+L199</f>
        <v>1.786578533758813</v>
      </c>
      <c r="N199" s="40">
        <f>M199*20%+M199</f>
        <v>2.1438942405105754</v>
      </c>
    </row>
    <row r="200" spans="1:14" ht="15">
      <c r="A200" s="37">
        <f>A199+1</f>
        <v>190</v>
      </c>
      <c r="B200" s="38" t="s">
        <v>239</v>
      </c>
      <c r="C200" s="39">
        <v>0.16442</v>
      </c>
      <c r="D200" s="39">
        <v>0.10622</v>
      </c>
      <c r="E200" s="39"/>
      <c r="F200" s="39"/>
      <c r="G200" s="39">
        <v>0.25593</v>
      </c>
      <c r="H200" s="39"/>
      <c r="I200" s="39">
        <v>0.28298</v>
      </c>
      <c r="J200" s="39">
        <v>0.00085834057781137</v>
      </c>
      <c r="K200" s="39"/>
      <c r="L200" s="39"/>
      <c r="M200" s="39">
        <f>C200+D200+E200+F200+G200+H200+I200+J200+K200+L200</f>
        <v>0.8104083405778114</v>
      </c>
      <c r="N200" s="40">
        <f>M200*20%+M200</f>
        <v>0.9724900086933737</v>
      </c>
    </row>
    <row r="201" spans="1:14" ht="15">
      <c r="A201" s="37">
        <f>A200+1</f>
        <v>191</v>
      </c>
      <c r="B201" s="38" t="s">
        <v>74</v>
      </c>
      <c r="C201" s="39">
        <v>0.3839</v>
      </c>
      <c r="D201" s="39">
        <v>0.08536</v>
      </c>
      <c r="E201" s="39"/>
      <c r="F201" s="39"/>
      <c r="G201" s="39">
        <v>0.25589</v>
      </c>
      <c r="H201" s="39">
        <v>0.01930606680299932</v>
      </c>
      <c r="I201" s="39">
        <v>0.10648</v>
      </c>
      <c r="J201" s="39">
        <v>0.0020040484656349603</v>
      </c>
      <c r="K201" s="39">
        <v>0.08326</v>
      </c>
      <c r="L201" s="39">
        <v>0.05464</v>
      </c>
      <c r="M201" s="39">
        <f>C201+D201+E201+F201+G201+H201+I201+J201+K201+L201</f>
        <v>0.9908401152686342</v>
      </c>
      <c r="N201" s="40">
        <f>M201*20%+M201</f>
        <v>1.1890081383223612</v>
      </c>
    </row>
    <row r="202" spans="1:14" ht="15">
      <c r="A202" s="37">
        <f>A201+1</f>
        <v>192</v>
      </c>
      <c r="B202" s="38" t="s">
        <v>240</v>
      </c>
      <c r="C202" s="39">
        <v>0.0871</v>
      </c>
      <c r="D202" s="39">
        <v>0.15756</v>
      </c>
      <c r="E202" s="39"/>
      <c r="F202" s="39"/>
      <c r="G202" s="39">
        <v>0.2559</v>
      </c>
      <c r="H202" s="39"/>
      <c r="I202" s="39">
        <v>0.28407</v>
      </c>
      <c r="J202" s="39">
        <v>0.0004547047604377763</v>
      </c>
      <c r="K202" s="39"/>
      <c r="L202" s="39"/>
      <c r="M202" s="39">
        <f>C202+D202+E202+F202+G202+H202+I202+J202+K202+L202</f>
        <v>0.7850847047604377</v>
      </c>
      <c r="N202" s="40">
        <f>M202*20%+M202</f>
        <v>0.9421016457125252</v>
      </c>
    </row>
    <row r="203" spans="1:14" ht="15">
      <c r="A203" s="37">
        <f>A202+1</f>
        <v>193</v>
      </c>
      <c r="B203" s="38" t="s">
        <v>241</v>
      </c>
      <c r="C203" s="39">
        <v>0.12639</v>
      </c>
      <c r="D203" s="39">
        <v>0.20005</v>
      </c>
      <c r="E203" s="39"/>
      <c r="F203" s="39"/>
      <c r="G203" s="39">
        <v>0.25588</v>
      </c>
      <c r="H203" s="39"/>
      <c r="I203" s="39">
        <v>0.20329</v>
      </c>
      <c r="J203" s="39">
        <v>0.0006598123533540003</v>
      </c>
      <c r="K203" s="39"/>
      <c r="L203" s="39"/>
      <c r="M203" s="39">
        <f>C203+D203+E203+F203+G203+H203+I203+J203+K203+L203</f>
        <v>0.7862698123533539</v>
      </c>
      <c r="N203" s="40">
        <f>M203*20%+M203</f>
        <v>0.9435237748240247</v>
      </c>
    </row>
    <row r="204" spans="1:14" ht="15">
      <c r="A204" s="37">
        <f>A203+1</f>
        <v>194</v>
      </c>
      <c r="B204" s="38" t="s">
        <v>242</v>
      </c>
      <c r="C204" s="39">
        <v>0.14564</v>
      </c>
      <c r="D204" s="39">
        <v>0.07318</v>
      </c>
      <c r="E204" s="39"/>
      <c r="F204" s="39"/>
      <c r="G204" s="39"/>
      <c r="H204" s="39"/>
      <c r="I204" s="39">
        <v>0.28758</v>
      </c>
      <c r="J204" s="39">
        <v>0.0007602766444779204</v>
      </c>
      <c r="K204" s="39"/>
      <c r="L204" s="39"/>
      <c r="M204" s="39">
        <v>0.7130961045735863</v>
      </c>
      <c r="N204" s="40">
        <f>M204*20%+M204</f>
        <v>0.8557153254883035</v>
      </c>
    </row>
    <row r="205" spans="1:14" ht="15">
      <c r="A205" s="37">
        <f>A204+1</f>
        <v>195</v>
      </c>
      <c r="B205" s="38" t="s">
        <v>243</v>
      </c>
      <c r="C205" s="39">
        <v>0.15128</v>
      </c>
      <c r="D205" s="39">
        <v>0.28864</v>
      </c>
      <c r="E205" s="39"/>
      <c r="F205" s="39"/>
      <c r="G205" s="39"/>
      <c r="H205" s="39"/>
      <c r="I205" s="39">
        <v>0.28286</v>
      </c>
      <c r="J205" s="39">
        <v>0.0007897400875053241</v>
      </c>
      <c r="K205" s="39"/>
      <c r="L205" s="39"/>
      <c r="M205" s="39">
        <v>1.0153561156900324</v>
      </c>
      <c r="N205" s="40">
        <f>M205*20%+M205</f>
        <v>1.2184273388280389</v>
      </c>
    </row>
    <row r="206" spans="1:14" ht="15">
      <c r="A206" s="37">
        <f>A205+1</f>
        <v>196</v>
      </c>
      <c r="B206" s="38" t="s">
        <v>244</v>
      </c>
      <c r="C206" s="39">
        <v>0.14014</v>
      </c>
      <c r="D206" s="39">
        <v>0.18777</v>
      </c>
      <c r="E206" s="39"/>
      <c r="F206" s="39"/>
      <c r="G206" s="39"/>
      <c r="H206" s="39"/>
      <c r="I206" s="39">
        <v>0.30526</v>
      </c>
      <c r="J206" s="39">
        <v>0.0007315707778085153</v>
      </c>
      <c r="K206" s="39"/>
      <c r="L206" s="39">
        <v>0.02955</v>
      </c>
      <c r="M206" s="39">
        <f>C206+D206+E206+F206+G206+H206+I206+J206+K206+L206</f>
        <v>0.6634515707778085</v>
      </c>
      <c r="N206" s="40">
        <f>M206*20%+M206</f>
        <v>0.7961418849333701</v>
      </c>
    </row>
    <row r="207" spans="1:14" ht="15">
      <c r="A207" s="37">
        <f>A206+1</f>
        <v>197</v>
      </c>
      <c r="B207" s="38" t="s">
        <v>245</v>
      </c>
      <c r="C207" s="39">
        <v>0.10425</v>
      </c>
      <c r="D207" s="39">
        <v>0.24445</v>
      </c>
      <c r="E207" s="39"/>
      <c r="F207" s="39"/>
      <c r="G207" s="39"/>
      <c r="H207" s="39"/>
      <c r="I207" s="39">
        <v>0.26858</v>
      </c>
      <c r="J207" s="39">
        <v>0.0005442181667279259</v>
      </c>
      <c r="K207" s="39"/>
      <c r="L207" s="39"/>
      <c r="M207" s="39">
        <f>C207+D207+E207+F207+G207+H207+I207+J207+K207+L207</f>
        <v>0.617824218166728</v>
      </c>
      <c r="N207" s="40">
        <f>M207*20%+M207</f>
        <v>0.7413890618000736</v>
      </c>
    </row>
    <row r="208" spans="1:14" ht="15">
      <c r="A208" s="37">
        <f>A207+1</f>
        <v>198</v>
      </c>
      <c r="B208" s="38" t="s">
        <v>246</v>
      </c>
      <c r="C208" s="39">
        <v>0.61729</v>
      </c>
      <c r="D208" s="39">
        <v>0.0997</v>
      </c>
      <c r="E208" s="39"/>
      <c r="F208" s="39"/>
      <c r="G208" s="39">
        <v>0.25592</v>
      </c>
      <c r="H208" s="39"/>
      <c r="I208" s="39">
        <v>0.31145</v>
      </c>
      <c r="J208" s="39">
        <v>0.003222406002380904</v>
      </c>
      <c r="K208" s="39"/>
      <c r="L208" s="39">
        <v>0.025103344607290492</v>
      </c>
      <c r="M208" s="39">
        <f>C208+D208+E208+F208+G208+H208+I208+J208+K208+L208</f>
        <v>1.3126857506096714</v>
      </c>
      <c r="N208" s="40">
        <f>M208*20%+M208</f>
        <v>1.5752229007316056</v>
      </c>
    </row>
    <row r="209" spans="1:14" ht="15">
      <c r="A209" s="37">
        <f>A208+1</f>
        <v>199</v>
      </c>
      <c r="B209" s="38" t="s">
        <v>247</v>
      </c>
      <c r="C209" s="39">
        <v>0.53071</v>
      </c>
      <c r="D209" s="39">
        <v>0.12903</v>
      </c>
      <c r="E209" s="39"/>
      <c r="F209" s="39"/>
      <c r="G209" s="39"/>
      <c r="H209" s="39"/>
      <c r="I209" s="39">
        <v>0.31117</v>
      </c>
      <c r="J209" s="39">
        <v>0.0027704248459327683</v>
      </c>
      <c r="K209" s="39"/>
      <c r="L209" s="39"/>
      <c r="M209" s="39">
        <f>C209+D209+E209+F209+G209+H209+I209+J209+K209+L209</f>
        <v>0.9736804248459328</v>
      </c>
      <c r="N209" s="40">
        <f>M209*20%+M209</f>
        <v>1.1684165098151194</v>
      </c>
    </row>
    <row r="210" spans="1:14" ht="15">
      <c r="A210" s="37">
        <f>A209+1</f>
        <v>200</v>
      </c>
      <c r="B210" s="38" t="s">
        <v>248</v>
      </c>
      <c r="C210" s="39">
        <v>0.55454</v>
      </c>
      <c r="D210" s="39">
        <v>0.26964</v>
      </c>
      <c r="E210" s="39"/>
      <c r="F210" s="39"/>
      <c r="G210" s="39"/>
      <c r="H210" s="39"/>
      <c r="I210" s="39">
        <v>0.31501</v>
      </c>
      <c r="J210" s="39">
        <v>0.002894817301661873</v>
      </c>
      <c r="K210" s="39"/>
      <c r="L210" s="39"/>
      <c r="M210" s="39">
        <f>C210+D210+E210+F210+G210+H210+I210+J210+K210+L210</f>
        <v>1.142084817301662</v>
      </c>
      <c r="N210" s="40">
        <f>M210*20%+M210</f>
        <v>1.3705017807619944</v>
      </c>
    </row>
    <row r="211" spans="1:14" ht="15">
      <c r="A211" s="37">
        <f>A210+1</f>
        <v>201</v>
      </c>
      <c r="B211" s="38" t="s">
        <v>249</v>
      </c>
      <c r="C211" s="39"/>
      <c r="D211" s="39">
        <v>0.41199</v>
      </c>
      <c r="E211" s="39"/>
      <c r="F211" s="39"/>
      <c r="G211" s="39"/>
      <c r="H211" s="39"/>
      <c r="I211" s="39">
        <v>0.25277</v>
      </c>
      <c r="J211" s="39"/>
      <c r="K211" s="39"/>
      <c r="L211" s="39"/>
      <c r="M211" s="39">
        <f>C211+D211+E211+F211+G211+H211+I211+J211+K211+L211</f>
        <v>0.66476</v>
      </c>
      <c r="N211" s="40">
        <f>M211*20%+M211</f>
        <v>0.797712</v>
      </c>
    </row>
    <row r="212" spans="1:14" ht="15">
      <c r="A212" s="37">
        <f>A211+1</f>
        <v>202</v>
      </c>
      <c r="B212" s="38" t="s">
        <v>250</v>
      </c>
      <c r="C212" s="39">
        <v>0.57422</v>
      </c>
      <c r="D212" s="39">
        <v>0.22721</v>
      </c>
      <c r="E212" s="39"/>
      <c r="F212" s="39"/>
      <c r="G212" s="39"/>
      <c r="H212" s="39"/>
      <c r="I212" s="39">
        <v>0.2595</v>
      </c>
      <c r="J212" s="39">
        <v>0.0029975673310254506</v>
      </c>
      <c r="K212" s="39"/>
      <c r="L212" s="39">
        <v>0.03064923147510897</v>
      </c>
      <c r="M212" s="39">
        <f>C212+D212+E212+F212+G212+H212+I212+J212+K212+L212</f>
        <v>1.0945767988061343</v>
      </c>
      <c r="N212" s="40">
        <f>M212*20%+M212</f>
        <v>1.3134921585673611</v>
      </c>
    </row>
    <row r="213" spans="1:14" ht="15">
      <c r="A213" s="37">
        <f>A212+1</f>
        <v>203</v>
      </c>
      <c r="B213" s="38" t="s">
        <v>251</v>
      </c>
      <c r="C213" s="39">
        <v>0.16414</v>
      </c>
      <c r="D213" s="39">
        <v>0.11246</v>
      </c>
      <c r="E213" s="39"/>
      <c r="F213" s="39"/>
      <c r="G213" s="39"/>
      <c r="H213" s="39"/>
      <c r="I213" s="39">
        <v>0.26464</v>
      </c>
      <c r="J213" s="39">
        <v>0.0008568434993522235</v>
      </c>
      <c r="K213" s="39"/>
      <c r="L213" s="39">
        <v>0.021238712959430243</v>
      </c>
      <c r="M213" s="39">
        <f>C213+D213+E213+F213+G213+H213+I213+J213+K213+L213</f>
        <v>0.5633355564587824</v>
      </c>
      <c r="N213" s="40">
        <f>M213*20%+M213</f>
        <v>0.6760026677505389</v>
      </c>
    </row>
    <row r="214" spans="1:14" ht="15">
      <c r="A214" s="37">
        <f>A213+1</f>
        <v>204</v>
      </c>
      <c r="B214" s="38" t="s">
        <v>252</v>
      </c>
      <c r="C214" s="39">
        <v>0.57107</v>
      </c>
      <c r="D214" s="39">
        <v>0.07826</v>
      </c>
      <c r="E214" s="39"/>
      <c r="F214" s="39"/>
      <c r="G214" s="39"/>
      <c r="H214" s="39"/>
      <c r="I214" s="39">
        <v>0.37813</v>
      </c>
      <c r="J214" s="39">
        <v>0.002981132936020589</v>
      </c>
      <c r="K214" s="39"/>
      <c r="L214" s="39">
        <v>0.024631268436578167</v>
      </c>
      <c r="M214" s="39">
        <f>C214+D214+E214+F214+G214+H214+I214+J214+K214+L214</f>
        <v>1.0550724013725987</v>
      </c>
      <c r="N214" s="40">
        <f>M214*20%+M214</f>
        <v>1.2660868816471185</v>
      </c>
    </row>
    <row r="215" spans="1:14" ht="15">
      <c r="A215" s="37">
        <f>A214+1</f>
        <v>205</v>
      </c>
      <c r="B215" s="38" t="s">
        <v>253</v>
      </c>
      <c r="C215" s="39">
        <v>0.71559</v>
      </c>
      <c r="D215" s="39">
        <v>0.23265</v>
      </c>
      <c r="E215" s="39"/>
      <c r="F215" s="39"/>
      <c r="G215" s="39">
        <v>0.25591</v>
      </c>
      <c r="H215" s="39">
        <v>0.018678246830901697</v>
      </c>
      <c r="I215" s="39">
        <v>0.08922</v>
      </c>
      <c r="J215" s="39">
        <v>0.003735571983711303</v>
      </c>
      <c r="K215" s="39">
        <v>0.08326</v>
      </c>
      <c r="L215" s="39">
        <v>0.09586</v>
      </c>
      <c r="M215" s="39">
        <f>C215+D215+E215+F215+G215+H215+I215+J215+K215+L215</f>
        <v>1.4949038188146133</v>
      </c>
      <c r="N215" s="40">
        <f>M215*20%+M215</f>
        <v>1.793884582577536</v>
      </c>
    </row>
    <row r="216" spans="1:14" ht="15">
      <c r="A216" s="37">
        <f>A215+1</f>
        <v>206</v>
      </c>
      <c r="B216" s="38" t="s">
        <v>254</v>
      </c>
      <c r="C216" s="39"/>
      <c r="D216" s="39">
        <v>0.20523</v>
      </c>
      <c r="E216" s="39"/>
      <c r="F216" s="39"/>
      <c r="G216" s="39"/>
      <c r="H216" s="39"/>
      <c r="I216" s="39">
        <v>0.2197663378870194</v>
      </c>
      <c r="J216" s="39"/>
      <c r="K216" s="39"/>
      <c r="L216" s="39"/>
      <c r="M216" s="39">
        <f>C216+D216+E216+F216+G216+H216+I216+J216+K216+L216</f>
        <v>0.4249963378870194</v>
      </c>
      <c r="N216" s="40">
        <f>M216*20%+M216</f>
        <v>0.5099956054644232</v>
      </c>
    </row>
    <row r="217" spans="1:14" ht="15">
      <c r="A217" s="37">
        <f>A216+1</f>
        <v>207</v>
      </c>
      <c r="B217" s="38" t="s">
        <v>75</v>
      </c>
      <c r="C217" s="39">
        <v>0.90343</v>
      </c>
      <c r="D217" s="39">
        <v>0.15803</v>
      </c>
      <c r="E217" s="39"/>
      <c r="F217" s="39"/>
      <c r="G217" s="39">
        <v>0.25592</v>
      </c>
      <c r="H217" s="39"/>
      <c r="I217" s="39">
        <v>0.20955734132388995</v>
      </c>
      <c r="J217" s="39">
        <v>0.004716146743290771</v>
      </c>
      <c r="K217" s="39">
        <v>0.08327</v>
      </c>
      <c r="L217" s="39"/>
      <c r="M217" s="39">
        <f>C217+D217+E217+F217+G217+H217+I217+J217+K217+L217</f>
        <v>1.6149234880671806</v>
      </c>
      <c r="N217" s="40">
        <f>M217*20%+M217</f>
        <v>1.9379081856806166</v>
      </c>
    </row>
    <row r="218" spans="1:14" ht="15">
      <c r="A218" s="37">
        <f>A217+1</f>
        <v>208</v>
      </c>
      <c r="B218" s="38" t="s">
        <v>255</v>
      </c>
      <c r="C218" s="39"/>
      <c r="D218" s="39">
        <v>0.32217</v>
      </c>
      <c r="E218" s="39"/>
      <c r="F218" s="39"/>
      <c r="G218" s="39"/>
      <c r="H218" s="39"/>
      <c r="I218" s="39">
        <v>0.21951813058575745</v>
      </c>
      <c r="J218" s="39"/>
      <c r="K218" s="39"/>
      <c r="L218" s="39"/>
      <c r="M218" s="39">
        <f>C218+D218+E218+F218+G218+H218+I218+J218+K218+L218</f>
        <v>0.5416881305857575</v>
      </c>
      <c r="N218" s="40">
        <f>M218*20%+M218</f>
        <v>0.650025756702909</v>
      </c>
    </row>
    <row r="219" spans="1:14" ht="15">
      <c r="A219" s="37">
        <f>A218+1</f>
        <v>209</v>
      </c>
      <c r="B219" s="38" t="s">
        <v>256</v>
      </c>
      <c r="C219" s="39"/>
      <c r="D219" s="39">
        <v>0.21336</v>
      </c>
      <c r="E219" s="39"/>
      <c r="F219" s="39"/>
      <c r="G219" s="39"/>
      <c r="H219" s="39"/>
      <c r="I219" s="39">
        <v>0.21931006047278725</v>
      </c>
      <c r="J219" s="39"/>
      <c r="K219" s="39"/>
      <c r="L219" s="39"/>
      <c r="M219" s="39">
        <f>C219+D219+E219+F219+G219+H219+I219+J219+K219+L219</f>
        <v>0.4326700604727872</v>
      </c>
      <c r="N219" s="40">
        <f>M219*20%+M219</f>
        <v>0.5192040725673447</v>
      </c>
    </row>
    <row r="220" spans="1:14" ht="15">
      <c r="A220" s="37">
        <f>A219+1</f>
        <v>210</v>
      </c>
      <c r="B220" s="38" t="s">
        <v>257</v>
      </c>
      <c r="C220" s="39"/>
      <c r="D220" s="39">
        <v>0.14787</v>
      </c>
      <c r="E220" s="39"/>
      <c r="F220" s="39"/>
      <c r="G220" s="39"/>
      <c r="H220" s="39"/>
      <c r="I220" s="39">
        <v>0.21910107943827292</v>
      </c>
      <c r="J220" s="39"/>
      <c r="K220" s="39"/>
      <c r="L220" s="39"/>
      <c r="M220" s="39">
        <f>C220+D220+E220+F220+G220+H220+I220+J220+K220+L220</f>
        <v>0.3669710794382729</v>
      </c>
      <c r="N220" s="40">
        <f>M220*20%+M220</f>
        <v>0.4403652953259275</v>
      </c>
    </row>
    <row r="221" spans="1:14" ht="15">
      <c r="A221" s="37">
        <f>A220+1</f>
        <v>211</v>
      </c>
      <c r="B221" s="38" t="s">
        <v>76</v>
      </c>
      <c r="C221" s="39">
        <v>0.44377</v>
      </c>
      <c r="D221" s="39">
        <v>0.17568</v>
      </c>
      <c r="E221" s="39"/>
      <c r="F221" s="39"/>
      <c r="G221" s="39">
        <v>0.25592</v>
      </c>
      <c r="H221" s="39">
        <v>0.01782534954816396</v>
      </c>
      <c r="I221" s="39">
        <v>0.03408</v>
      </c>
      <c r="J221" s="39">
        <v>0.002316580530991879</v>
      </c>
      <c r="K221" s="39">
        <v>0.08327</v>
      </c>
      <c r="L221" s="39">
        <v>0.021467032339679677</v>
      </c>
      <c r="M221" s="39">
        <f>C221+D221+E221+F221+G221+H221+I221+J221+K221+L221</f>
        <v>1.0343289624188357</v>
      </c>
      <c r="N221" s="40">
        <f>M221*20%+M221</f>
        <v>1.2411947549026028</v>
      </c>
    </row>
    <row r="222" spans="1:14" ht="15">
      <c r="A222" s="37">
        <f>A221+1</f>
        <v>212</v>
      </c>
      <c r="B222" s="38" t="s">
        <v>258</v>
      </c>
      <c r="C222" s="39">
        <v>0.43495</v>
      </c>
      <c r="D222" s="39">
        <v>0.16523</v>
      </c>
      <c r="E222" s="39"/>
      <c r="F222" s="39"/>
      <c r="G222" s="39">
        <v>0.25592</v>
      </c>
      <c r="H222" s="39">
        <v>0.015246679572577785</v>
      </c>
      <c r="I222" s="39">
        <v>0.03471</v>
      </c>
      <c r="J222" s="39">
        <v>0.002270539915166511</v>
      </c>
      <c r="K222" s="39">
        <v>0.08327</v>
      </c>
      <c r="L222" s="39">
        <v>0.022252964841124042</v>
      </c>
      <c r="M222" s="39">
        <f>C222+D222+E222+F222+G222+H222+I222+J222+K222+L222</f>
        <v>1.013850184328868</v>
      </c>
      <c r="N222" s="40">
        <f>M222*20%+M222</f>
        <v>1.2166202211946417</v>
      </c>
    </row>
    <row r="223" spans="1:14" ht="15">
      <c r="A223" s="37">
        <f>A222+1</f>
        <v>213</v>
      </c>
      <c r="B223" s="38" t="s">
        <v>259</v>
      </c>
      <c r="C223" s="39"/>
      <c r="D223" s="39"/>
      <c r="E223" s="39"/>
      <c r="F223" s="39"/>
      <c r="G223" s="39"/>
      <c r="H223" s="39"/>
      <c r="I223" s="39">
        <v>0.21906919275123563</v>
      </c>
      <c r="J223" s="39"/>
      <c r="K223" s="39"/>
      <c r="L223" s="39"/>
      <c r="M223" s="39">
        <f>C223+D223+E223+F223+G223+H223+I223+J223+K223+L223</f>
        <v>0.21906919275123563</v>
      </c>
      <c r="N223" s="40">
        <f>M223*20%+M223</f>
        <v>0.2628830313014828</v>
      </c>
    </row>
    <row r="224" spans="1:14" ht="15">
      <c r="A224" s="37">
        <f>A223+1</f>
        <v>214</v>
      </c>
      <c r="B224" s="38" t="s">
        <v>260</v>
      </c>
      <c r="C224" s="39"/>
      <c r="D224" s="39"/>
      <c r="E224" s="39"/>
      <c r="F224" s="39"/>
      <c r="G224" s="39"/>
      <c r="H224" s="39"/>
      <c r="I224" s="39">
        <v>0.21954631678785963</v>
      </c>
      <c r="J224" s="39"/>
      <c r="K224" s="39"/>
      <c r="L224" s="39"/>
      <c r="M224" s="39">
        <f>C224+D224+E224+F224+G224+H224+I224+J224+K224+L224</f>
        <v>0.21954631678785963</v>
      </c>
      <c r="N224" s="40">
        <f>M224*20%+M224</f>
        <v>0.2634555801454316</v>
      </c>
    </row>
    <row r="225" spans="1:14" ht="15">
      <c r="A225" s="37">
        <f>A224+1</f>
        <v>215</v>
      </c>
      <c r="B225" s="38" t="s">
        <v>261</v>
      </c>
      <c r="C225" s="39">
        <v>0.67058</v>
      </c>
      <c r="D225" s="39">
        <v>0.15989</v>
      </c>
      <c r="E225" s="39"/>
      <c r="F225" s="39"/>
      <c r="G225" s="39">
        <v>0.25593</v>
      </c>
      <c r="H225" s="39">
        <v>0.021640635554031444</v>
      </c>
      <c r="I225" s="39">
        <v>0.13741</v>
      </c>
      <c r="J225" s="39">
        <v>0.0035006185301028414</v>
      </c>
      <c r="K225" s="39">
        <v>0.08328</v>
      </c>
      <c r="L225" s="39">
        <v>0.06247</v>
      </c>
      <c r="M225" s="39">
        <f>C225+D225+E225+F225+G225+H225+I225+J225+K225+L225</f>
        <v>1.3947012540841341</v>
      </c>
      <c r="N225" s="40">
        <f>M225*20%+M225</f>
        <v>1.673641504900961</v>
      </c>
    </row>
    <row r="226" spans="1:14" ht="15">
      <c r="A226" s="37">
        <f>A225+1</f>
        <v>216</v>
      </c>
      <c r="B226" s="38" t="s">
        <v>262</v>
      </c>
      <c r="C226" s="39">
        <v>0.06811</v>
      </c>
      <c r="D226" s="39">
        <v>0.10781</v>
      </c>
      <c r="E226" s="39"/>
      <c r="F226" s="39"/>
      <c r="G226" s="39">
        <v>0.25589</v>
      </c>
      <c r="H226" s="39"/>
      <c r="I226" s="39">
        <v>0.18028</v>
      </c>
      <c r="J226" s="39">
        <v>0.00035557528181575575</v>
      </c>
      <c r="K226" s="39"/>
      <c r="L226" s="39">
        <v>0.08726</v>
      </c>
      <c r="M226" s="39">
        <f>C226+D226+E226+F226+G226+H226+I226+J226+K226+L226</f>
        <v>0.6997055752818158</v>
      </c>
      <c r="N226" s="40">
        <f>M226*20%+M226</f>
        <v>0.839646690338179</v>
      </c>
    </row>
    <row r="227" spans="1:14" ht="15">
      <c r="A227" s="37">
        <f>A226+1</f>
        <v>217</v>
      </c>
      <c r="B227" s="38" t="s">
        <v>263</v>
      </c>
      <c r="C227" s="39">
        <v>0.14673</v>
      </c>
      <c r="D227" s="39">
        <v>0.14156</v>
      </c>
      <c r="E227" s="39"/>
      <c r="F227" s="39"/>
      <c r="G227" s="39">
        <v>0.25588</v>
      </c>
      <c r="H227" s="39"/>
      <c r="I227" s="39">
        <v>0.12763</v>
      </c>
      <c r="J227" s="39">
        <v>0.0007659921364553335</v>
      </c>
      <c r="K227" s="39">
        <v>0.08329</v>
      </c>
      <c r="L227" s="39">
        <v>0.06683</v>
      </c>
      <c r="M227" s="39">
        <f>C227+D227+E227+F227+G227+H227+I227+J227+K227+L227</f>
        <v>0.8226859921364553</v>
      </c>
      <c r="N227" s="40">
        <f>M227*20%+M227</f>
        <v>0.9872231905637464</v>
      </c>
    </row>
    <row r="228" spans="1:14" ht="15">
      <c r="A228" s="37">
        <f>A227+1</f>
        <v>218</v>
      </c>
      <c r="B228" s="38" t="s">
        <v>264</v>
      </c>
      <c r="C228" s="39">
        <v>0.88928</v>
      </c>
      <c r="D228" s="39">
        <v>0.02822</v>
      </c>
      <c r="E228" s="39"/>
      <c r="F228" s="39"/>
      <c r="G228" s="39">
        <v>0.25594</v>
      </c>
      <c r="H228" s="39"/>
      <c r="I228" s="39">
        <v>0.23087</v>
      </c>
      <c r="J228" s="39">
        <v>0.004642276581252596</v>
      </c>
      <c r="K228" s="39"/>
      <c r="L228" s="39"/>
      <c r="M228" s="39">
        <f>C228+D228+E228+F228+G228+H228+I228+J228+K228+L228</f>
        <v>1.4089522765812525</v>
      </c>
      <c r="N228" s="40">
        <f>M228*20%+M228</f>
        <v>1.690742731897503</v>
      </c>
    </row>
    <row r="229" spans="1:14" ht="15">
      <c r="A229" s="37">
        <f>A228+1</f>
        <v>219</v>
      </c>
      <c r="B229" s="38" t="s">
        <v>265</v>
      </c>
      <c r="C229" s="39">
        <v>0.45536</v>
      </c>
      <c r="D229" s="39">
        <v>0.17402</v>
      </c>
      <c r="E229" s="39"/>
      <c r="F229" s="39"/>
      <c r="G229" s="39">
        <v>0.25599</v>
      </c>
      <c r="H229" s="39"/>
      <c r="I229" s="39">
        <v>0.27893</v>
      </c>
      <c r="J229" s="39">
        <v>0.002377096270579841</v>
      </c>
      <c r="K229" s="39"/>
      <c r="L229" s="39">
        <v>0.027386028205969172</v>
      </c>
      <c r="M229" s="39">
        <f>C229+D229+E229+F229+G229+H229+I229+J229+K229+L229</f>
        <v>1.194063124476549</v>
      </c>
      <c r="N229" s="40">
        <f>M229*20%+M229</f>
        <v>1.4328757493718587</v>
      </c>
    </row>
    <row r="230" spans="1:14" ht="15">
      <c r="A230" s="37">
        <f>A229+1</f>
        <v>220</v>
      </c>
      <c r="B230" s="38" t="s">
        <v>266</v>
      </c>
      <c r="C230" s="39">
        <v>0.33787</v>
      </c>
      <c r="D230" s="39">
        <v>0.25703</v>
      </c>
      <c r="E230" s="39"/>
      <c r="F230" s="39"/>
      <c r="G230" s="39">
        <v>0.2559</v>
      </c>
      <c r="H230" s="39"/>
      <c r="I230" s="39">
        <v>0.2659</v>
      </c>
      <c r="J230" s="39">
        <v>0.0017637867510970158</v>
      </c>
      <c r="K230" s="39"/>
      <c r="L230" s="39">
        <v>0.02696701788381575</v>
      </c>
      <c r="M230" s="39">
        <f>C230+D230+E230+F230+G230+H230+I230+J230+K230+L230</f>
        <v>1.1454308046349129</v>
      </c>
      <c r="N230" s="40">
        <f>M230*20%+M230</f>
        <v>1.3745169655618954</v>
      </c>
    </row>
    <row r="231" spans="1:14" ht="15">
      <c r="A231" s="37">
        <f>A230+1</f>
        <v>221</v>
      </c>
      <c r="B231" s="38" t="s">
        <v>267</v>
      </c>
      <c r="C231" s="39">
        <v>0.34305</v>
      </c>
      <c r="D231" s="39">
        <v>0.17398</v>
      </c>
      <c r="E231" s="39"/>
      <c r="F231" s="39"/>
      <c r="G231" s="39">
        <v>0.25589</v>
      </c>
      <c r="H231" s="39"/>
      <c r="I231" s="39">
        <v>0.24798</v>
      </c>
      <c r="J231" s="39">
        <v>0.0017908251674969946</v>
      </c>
      <c r="K231" s="39"/>
      <c r="L231" s="39">
        <v>0.02738041562487191</v>
      </c>
      <c r="M231" s="39">
        <f>C231+D231+E231+F231+G231+H231+I231+J231+K231+L231</f>
        <v>1.050071240792369</v>
      </c>
      <c r="N231" s="40">
        <f>M231*20%+M231</f>
        <v>1.2600854889508426</v>
      </c>
    </row>
    <row r="232" spans="1:14" ht="15">
      <c r="A232" s="37">
        <f>A231+1</f>
        <v>222</v>
      </c>
      <c r="B232" s="38" t="s">
        <v>268</v>
      </c>
      <c r="C232" s="39">
        <v>0.11318</v>
      </c>
      <c r="D232" s="39">
        <v>0.17913</v>
      </c>
      <c r="E232" s="39"/>
      <c r="F232" s="39"/>
      <c r="G232" s="39">
        <v>0.25589</v>
      </c>
      <c r="H232" s="39"/>
      <c r="I232" s="39">
        <v>0.25446</v>
      </c>
      <c r="J232" s="39">
        <v>0.000590811900702656</v>
      </c>
      <c r="K232" s="39"/>
      <c r="L232" s="39">
        <v>0.032218002049798036</v>
      </c>
      <c r="M232" s="39">
        <f>C232+D232+E232+F232+G232+H232+I232+J232+K232+L232</f>
        <v>0.8354688139505008</v>
      </c>
      <c r="N232" s="40">
        <f>M232*20%+M232</f>
        <v>1.002562576740601</v>
      </c>
    </row>
    <row r="233" spans="1:14" ht="15">
      <c r="A233" s="37">
        <f>A232+1</f>
        <v>223</v>
      </c>
      <c r="B233" s="38" t="s">
        <v>269</v>
      </c>
      <c r="C233" s="39">
        <v>0.21554</v>
      </c>
      <c r="D233" s="39">
        <v>0.17057</v>
      </c>
      <c r="E233" s="39"/>
      <c r="F233" s="39"/>
      <c r="G233" s="39">
        <v>0.25586</v>
      </c>
      <c r="H233" s="39"/>
      <c r="I233" s="39">
        <v>0.27819</v>
      </c>
      <c r="J233" s="39">
        <v>0.0011251718789559743</v>
      </c>
      <c r="K233" s="39"/>
      <c r="L233" s="39">
        <v>0.02300909341416368</v>
      </c>
      <c r="M233" s="39">
        <f>C233+D233+E233+F233+G233+H233+I233+J233+K233+L233</f>
        <v>0.9442942652931196</v>
      </c>
      <c r="N233" s="40">
        <f>M233*20%+M233</f>
        <v>1.1331531183517436</v>
      </c>
    </row>
    <row r="234" spans="1:14" ht="15">
      <c r="A234" s="37">
        <f>A233+1</f>
        <v>224</v>
      </c>
      <c r="B234" s="38" t="s">
        <v>270</v>
      </c>
      <c r="C234" s="39"/>
      <c r="D234" s="39">
        <v>0.26114</v>
      </c>
      <c r="E234" s="39"/>
      <c r="F234" s="39"/>
      <c r="G234" s="39"/>
      <c r="H234" s="39"/>
      <c r="I234" s="39">
        <v>0.2192524916943522</v>
      </c>
      <c r="J234" s="39"/>
      <c r="K234" s="39"/>
      <c r="L234" s="39"/>
      <c r="M234" s="39">
        <f>C234+D234+E234+F234+G234+H234+I234+J234+K234+L234</f>
        <v>0.48039249169435216</v>
      </c>
      <c r="N234" s="40">
        <f>M234*20%+M234</f>
        <v>0.5764709900332226</v>
      </c>
    </row>
    <row r="235" spans="1:14" ht="15">
      <c r="A235" s="37">
        <f>A234+1</f>
        <v>225</v>
      </c>
      <c r="B235" s="38" t="s">
        <v>271</v>
      </c>
      <c r="C235" s="39">
        <v>0.37298</v>
      </c>
      <c r="D235" s="39">
        <v>0.13224</v>
      </c>
      <c r="E235" s="39"/>
      <c r="F235" s="39"/>
      <c r="G235" s="39">
        <v>0.25592</v>
      </c>
      <c r="H235" s="39">
        <v>0.010927384708220463</v>
      </c>
      <c r="I235" s="39">
        <v>0.6325</v>
      </c>
      <c r="J235" s="39">
        <v>0.0019470696376959389</v>
      </c>
      <c r="K235" s="39">
        <v>0.08327</v>
      </c>
      <c r="L235" s="39">
        <v>0.01753</v>
      </c>
      <c r="M235" s="39">
        <f>C235+D235+E235+F235+G235+H235+I235+J235+K235+L235</f>
        <v>1.5073144543459163</v>
      </c>
      <c r="N235" s="40">
        <f>M235*20%+M235</f>
        <v>1.8087773452150995</v>
      </c>
    </row>
    <row r="236" spans="1:14" ht="15">
      <c r="A236" s="37">
        <f>A235+1</f>
        <v>226</v>
      </c>
      <c r="B236" s="38" t="s">
        <v>272</v>
      </c>
      <c r="C236" s="39"/>
      <c r="D236" s="39">
        <v>0.20073</v>
      </c>
      <c r="E236" s="39"/>
      <c r="F236" s="39"/>
      <c r="G236" s="39"/>
      <c r="H236" s="39"/>
      <c r="I236" s="39">
        <v>0.21919943250912044</v>
      </c>
      <c r="J236" s="39"/>
      <c r="K236" s="39"/>
      <c r="L236" s="39"/>
      <c r="M236" s="39">
        <f>C236+D236+E236+F236+G236+H236+I236+J236+K236+L236</f>
        <v>0.4199294325091204</v>
      </c>
      <c r="N236" s="40">
        <f>M236*20%+M236</f>
        <v>0.5039153190109444</v>
      </c>
    </row>
    <row r="237" spans="1:14" ht="15">
      <c r="A237" s="37">
        <f>A236+1</f>
        <v>227</v>
      </c>
      <c r="B237" s="38" t="s">
        <v>273</v>
      </c>
      <c r="C237" s="39"/>
      <c r="D237" s="39">
        <v>0.25277</v>
      </c>
      <c r="E237" s="39"/>
      <c r="F237" s="39"/>
      <c r="G237" s="39"/>
      <c r="H237" s="39"/>
      <c r="I237" s="39">
        <v>0.21908441268423404</v>
      </c>
      <c r="J237" s="39"/>
      <c r="K237" s="39"/>
      <c r="L237" s="39"/>
      <c r="M237" s="39">
        <f>C237+D237+E237+F237+G237+H237+I237+J237+K237+L237</f>
        <v>0.471854412684234</v>
      </c>
      <c r="N237" s="40">
        <f>M237*20%+M237</f>
        <v>0.5662252952210808</v>
      </c>
    </row>
    <row r="238" spans="1:14" ht="15">
      <c r="A238" s="37">
        <f>A237+1</f>
        <v>228</v>
      </c>
      <c r="B238" s="38" t="s">
        <v>274</v>
      </c>
      <c r="C238" s="39"/>
      <c r="D238" s="39">
        <v>0.12159</v>
      </c>
      <c r="E238" s="39"/>
      <c r="F238" s="39"/>
      <c r="G238" s="39"/>
      <c r="H238" s="39"/>
      <c r="I238" s="39">
        <v>0.2194156067377106</v>
      </c>
      <c r="J238" s="39"/>
      <c r="K238" s="39"/>
      <c r="L238" s="39"/>
      <c r="M238" s="39">
        <f>C238+D238+E238+F238+G238+H238+I238+J238+K238+L238</f>
        <v>0.34100560673771063</v>
      </c>
      <c r="N238" s="40">
        <f>M238*20%+M238</f>
        <v>0.40920672808525277</v>
      </c>
    </row>
    <row r="239" spans="1:14" ht="15">
      <c r="A239" s="37">
        <f>A238+1</f>
        <v>229</v>
      </c>
      <c r="B239" s="38" t="s">
        <v>275</v>
      </c>
      <c r="C239" s="39"/>
      <c r="D239" s="39"/>
      <c r="E239" s="39"/>
      <c r="F239" s="39"/>
      <c r="G239" s="39"/>
      <c r="H239" s="39"/>
      <c r="I239" s="39">
        <v>0.21930041559469626</v>
      </c>
      <c r="J239" s="39"/>
      <c r="K239" s="39"/>
      <c r="L239" s="39"/>
      <c r="M239" s="39">
        <f>C239+D239+E239+F239+G239+H239+I239+J239+K239+L239</f>
        <v>0.21930041559469626</v>
      </c>
      <c r="N239" s="40">
        <f>M239*20%+M239</f>
        <v>0.2631604987136355</v>
      </c>
    </row>
    <row r="240" spans="1:14" ht="15">
      <c r="A240" s="37">
        <f>A239+1</f>
        <v>230</v>
      </c>
      <c r="B240" s="38" t="s">
        <v>276</v>
      </c>
      <c r="C240" s="39"/>
      <c r="D240" s="39"/>
      <c r="E240" s="39"/>
      <c r="F240" s="39"/>
      <c r="G240" s="39"/>
      <c r="H240" s="39"/>
      <c r="I240" s="39">
        <v>0.22081318681318687</v>
      </c>
      <c r="J240" s="39"/>
      <c r="K240" s="39"/>
      <c r="L240" s="39"/>
      <c r="M240" s="39">
        <f>C240+D240+E240+F240+G240+H240+I240+J240+K240+L240</f>
        <v>0.22081318681318687</v>
      </c>
      <c r="N240" s="40">
        <f>M240*20%+M240</f>
        <v>0.26497582417582427</v>
      </c>
    </row>
    <row r="241" spans="1:14" ht="15">
      <c r="A241" s="37">
        <f>A240+1</f>
        <v>231</v>
      </c>
      <c r="B241" s="38" t="s">
        <v>277</v>
      </c>
      <c r="C241" s="39"/>
      <c r="D241" s="39"/>
      <c r="E241" s="39"/>
      <c r="F241" s="39"/>
      <c r="G241" s="39"/>
      <c r="H241" s="39"/>
      <c r="I241" s="39">
        <v>0.21939472907857213</v>
      </c>
      <c r="J241" s="39"/>
      <c r="K241" s="39"/>
      <c r="L241" s="39"/>
      <c r="M241" s="39">
        <f>C241+D241+E241+F241+G241+H241+I241+J241+K241+L241</f>
        <v>0.21939472907857213</v>
      </c>
      <c r="N241" s="40">
        <f>M241*20%+M241</f>
        <v>0.26327367489428655</v>
      </c>
    </row>
    <row r="242" spans="1:14" ht="15">
      <c r="A242" s="37">
        <f>A241+1</f>
        <v>232</v>
      </c>
      <c r="B242" s="38" t="s">
        <v>278</v>
      </c>
      <c r="C242" s="39"/>
      <c r="D242" s="39"/>
      <c r="E242" s="39"/>
      <c r="F242" s="39"/>
      <c r="G242" s="39"/>
      <c r="H242" s="39"/>
      <c r="I242" s="39">
        <v>0.2191960705693665</v>
      </c>
      <c r="J242" s="39"/>
      <c r="K242" s="39"/>
      <c r="L242" s="39"/>
      <c r="M242" s="39">
        <f>C242+D242+E242+F242+G242+H242+I242+J242+K242+L242</f>
        <v>0.2191960705693665</v>
      </c>
      <c r="N242" s="40">
        <f>M242*20%+M242</f>
        <v>0.2630352846832398</v>
      </c>
    </row>
    <row r="243" spans="1:14" ht="15">
      <c r="A243" s="37">
        <f>A242+1</f>
        <v>233</v>
      </c>
      <c r="B243" s="38" t="s">
        <v>279</v>
      </c>
      <c r="C243" s="39"/>
      <c r="D243" s="39">
        <v>0.27681</v>
      </c>
      <c r="E243" s="39"/>
      <c r="F243" s="39"/>
      <c r="G243" s="39">
        <v>0.2559</v>
      </c>
      <c r="H243" s="39"/>
      <c r="I243" s="39">
        <v>0.2707</v>
      </c>
      <c r="J243" s="39"/>
      <c r="K243" s="39"/>
      <c r="L243" s="39">
        <v>0.02376209447922595</v>
      </c>
      <c r="M243" s="39">
        <f>C243+D243+E243+F243+G243+H243+I243+J243+K243+L243</f>
        <v>0.8271720944792259</v>
      </c>
      <c r="N243" s="40">
        <f>M243*20%+M243</f>
        <v>0.9926065133750711</v>
      </c>
    </row>
    <row r="244" spans="1:14" ht="15">
      <c r="A244" s="37">
        <f>A243+1</f>
        <v>234</v>
      </c>
      <c r="B244" s="38" t="s">
        <v>280</v>
      </c>
      <c r="C244" s="39">
        <v>0.35785</v>
      </c>
      <c r="D244" s="39">
        <v>0.17839</v>
      </c>
      <c r="E244" s="39"/>
      <c r="F244" s="39"/>
      <c r="G244" s="39">
        <v>0.25593</v>
      </c>
      <c r="H244" s="39">
        <v>0.018129352785782902</v>
      </c>
      <c r="I244" s="39">
        <v>0.09391</v>
      </c>
      <c r="J244" s="39">
        <v>0.0018680568843258871</v>
      </c>
      <c r="K244" s="39">
        <v>0.08327</v>
      </c>
      <c r="L244" s="39">
        <v>0.07219</v>
      </c>
      <c r="M244" s="39">
        <f>C244+D244+E244+F244+G244+H244+I244+J244+K244+L244</f>
        <v>1.0615374096701087</v>
      </c>
      <c r="N244" s="40">
        <f>M244*20%+M244</f>
        <v>1.2738448916041305</v>
      </c>
    </row>
    <row r="245" spans="1:14" ht="15">
      <c r="A245" s="37">
        <f>A244+1</f>
        <v>235</v>
      </c>
      <c r="B245" s="38" t="s">
        <v>281</v>
      </c>
      <c r="C245" s="39"/>
      <c r="D245" s="39">
        <v>0.28765</v>
      </c>
      <c r="E245" s="39"/>
      <c r="F245" s="39"/>
      <c r="G245" s="39"/>
      <c r="H245" s="39"/>
      <c r="I245" s="39">
        <v>0.23631</v>
      </c>
      <c r="J245" s="39"/>
      <c r="K245" s="39"/>
      <c r="L245" s="39"/>
      <c r="M245" s="39">
        <f>C245+D245+E245+F245+G245+H245+I245+J245+K245+L245</f>
        <v>0.52396</v>
      </c>
      <c r="N245" s="40">
        <f>M245*20%+M245</f>
        <v>0.628752</v>
      </c>
    </row>
    <row r="246" spans="1:14" ht="15">
      <c r="A246" s="37">
        <f>A245+1</f>
        <v>236</v>
      </c>
      <c r="B246" s="38" t="s">
        <v>282</v>
      </c>
      <c r="C246" s="39">
        <v>0.87779</v>
      </c>
      <c r="D246" s="39">
        <v>0.19032</v>
      </c>
      <c r="E246" s="39"/>
      <c r="F246" s="39"/>
      <c r="G246" s="39"/>
      <c r="H246" s="39"/>
      <c r="I246" s="39">
        <v>0.26223</v>
      </c>
      <c r="J246" s="39">
        <v>0.004582277611950498</v>
      </c>
      <c r="K246" s="39"/>
      <c r="L246" s="39">
        <v>0.0342300794260825</v>
      </c>
      <c r="M246" s="39">
        <f>C246+D246+E246+F246+G246+H246+I246+J246+K246+L246</f>
        <v>1.3691523570380328</v>
      </c>
      <c r="N246" s="40">
        <f>M246*20%+M246</f>
        <v>1.6429828284456394</v>
      </c>
    </row>
    <row r="247" spans="1:14" ht="15">
      <c r="A247" s="37">
        <f>A246+1</f>
        <v>237</v>
      </c>
      <c r="B247" s="38" t="s">
        <v>283</v>
      </c>
      <c r="C247" s="39">
        <v>0.5662</v>
      </c>
      <c r="D247" s="39">
        <v>0.08786</v>
      </c>
      <c r="E247" s="39"/>
      <c r="F247" s="39"/>
      <c r="G247" s="39">
        <v>0.25591</v>
      </c>
      <c r="H247" s="39">
        <v>0.01908946017552575</v>
      </c>
      <c r="I247" s="39">
        <v>0.08723</v>
      </c>
      <c r="J247" s="39">
        <v>0.00295572615407413</v>
      </c>
      <c r="K247" s="39">
        <v>0.08326</v>
      </c>
      <c r="L247" s="39">
        <v>0.03555</v>
      </c>
      <c r="M247" s="39">
        <f>C247+D247+E247+F247+G247+H247+I247+J247+K247+L247</f>
        <v>1.1380551863296</v>
      </c>
      <c r="N247" s="40">
        <f>M247*20%+M247</f>
        <v>1.36566622359552</v>
      </c>
    </row>
    <row r="248" spans="1:14" ht="15">
      <c r="A248" s="37">
        <f>A247+1</f>
        <v>238</v>
      </c>
      <c r="B248" s="38" t="s">
        <v>77</v>
      </c>
      <c r="C248" s="39">
        <v>0.8079</v>
      </c>
      <c r="D248" s="39">
        <v>0.36094</v>
      </c>
      <c r="E248" s="39"/>
      <c r="F248" s="39"/>
      <c r="G248" s="39">
        <v>0.25592</v>
      </c>
      <c r="H248" s="39"/>
      <c r="I248" s="39">
        <v>0.12659330985915493</v>
      </c>
      <c r="J248" s="39">
        <v>0.004217440022163712</v>
      </c>
      <c r="K248" s="39"/>
      <c r="L248" s="39"/>
      <c r="M248" s="39">
        <f>C248+D248+E248+F248+G248+H248+I248+J248+K248+L248</f>
        <v>1.5555707498813185</v>
      </c>
      <c r="N248" s="40">
        <f>M248*20%+M248</f>
        <v>1.8666848998575822</v>
      </c>
    </row>
    <row r="249" spans="1:14" ht="15">
      <c r="A249" s="37">
        <f>A248+1</f>
        <v>239</v>
      </c>
      <c r="B249" s="38" t="s">
        <v>284</v>
      </c>
      <c r="C249" s="39">
        <v>0.39403</v>
      </c>
      <c r="D249" s="39">
        <v>0.18224</v>
      </c>
      <c r="E249" s="39"/>
      <c r="F249" s="39"/>
      <c r="G249" s="39">
        <v>0.25588</v>
      </c>
      <c r="H249" s="39"/>
      <c r="I249" s="39">
        <v>0.27264</v>
      </c>
      <c r="J249" s="39">
        <v>0.0020569345119259732</v>
      </c>
      <c r="K249" s="39"/>
      <c r="L249" s="39"/>
      <c r="M249" s="39">
        <f>C249+D249+E249+F249+G249+H249+I249+J249+K249+L249</f>
        <v>1.1068469345119258</v>
      </c>
      <c r="N249" s="40">
        <f>M249*20%+M249</f>
        <v>1.328216321414311</v>
      </c>
    </row>
    <row r="250" spans="1:14" ht="15">
      <c r="A250" s="37">
        <f>A249+1</f>
        <v>240</v>
      </c>
      <c r="B250" s="38" t="s">
        <v>285</v>
      </c>
      <c r="C250" s="39">
        <v>0.39875</v>
      </c>
      <c r="D250" s="39">
        <v>0.12053</v>
      </c>
      <c r="E250" s="39"/>
      <c r="F250" s="39"/>
      <c r="G250" s="39">
        <v>0.25592</v>
      </c>
      <c r="H250" s="39">
        <v>0.0050090198436560434</v>
      </c>
      <c r="I250" s="39">
        <v>0.43104</v>
      </c>
      <c r="J250" s="39">
        <v>0.0020815920326598043</v>
      </c>
      <c r="K250" s="39">
        <v>0.08327</v>
      </c>
      <c r="L250" s="39">
        <v>0.07141</v>
      </c>
      <c r="M250" s="39">
        <f>C250+D250+E250+F250+G250+H250+I250+J250+K250+L250</f>
        <v>1.3680106118763158</v>
      </c>
      <c r="N250" s="40">
        <f>M250*20%+M250</f>
        <v>1.641612734251579</v>
      </c>
    </row>
    <row r="251" spans="1:14" ht="15">
      <c r="A251" s="37">
        <f>A250+1</f>
        <v>241</v>
      </c>
      <c r="B251" s="38" t="s">
        <v>28</v>
      </c>
      <c r="C251" s="39">
        <v>0.453</v>
      </c>
      <c r="D251" s="39">
        <v>0.13558</v>
      </c>
      <c r="E251" s="39"/>
      <c r="F251" s="39"/>
      <c r="G251" s="39">
        <v>0.25591</v>
      </c>
      <c r="H251" s="39">
        <v>0.003144624759062364</v>
      </c>
      <c r="I251" s="39">
        <v>0.44527</v>
      </c>
      <c r="J251" s="39">
        <v>0.002364766864899728</v>
      </c>
      <c r="K251" s="39">
        <v>0.08327</v>
      </c>
      <c r="L251" s="39">
        <v>0.07862</v>
      </c>
      <c r="M251" s="39">
        <f>C251+D251+E251+F251+G251+H251+I251+J251+K251+L251</f>
        <v>1.457159391623962</v>
      </c>
      <c r="N251" s="40">
        <f>M251*20%+M251</f>
        <v>1.7485912699487545</v>
      </c>
    </row>
    <row r="252" spans="1:14" ht="15">
      <c r="A252" s="37">
        <f>A251+1</f>
        <v>242</v>
      </c>
      <c r="B252" s="38" t="s">
        <v>286</v>
      </c>
      <c r="C252" s="39">
        <v>0.18809</v>
      </c>
      <c r="D252" s="39">
        <v>0.10373</v>
      </c>
      <c r="E252" s="39"/>
      <c r="F252" s="39"/>
      <c r="G252" s="39">
        <v>0.25589</v>
      </c>
      <c r="H252" s="39"/>
      <c r="I252" s="39">
        <v>0.30023</v>
      </c>
      <c r="J252" s="39">
        <v>0.0009818955935365424</v>
      </c>
      <c r="K252" s="39"/>
      <c r="L252" s="39">
        <v>0.026119257086999022</v>
      </c>
      <c r="M252" s="39">
        <f>C252+D252+E252+F252+G252+H252+I252+J252+K252+L252</f>
        <v>0.8750411526805356</v>
      </c>
      <c r="N252" s="40">
        <f>M252*20%+M252</f>
        <v>1.0500493832166429</v>
      </c>
    </row>
    <row r="253" spans="1:14" ht="15">
      <c r="A253" s="37">
        <f>A252+1</f>
        <v>243</v>
      </c>
      <c r="B253" s="38" t="s">
        <v>287</v>
      </c>
      <c r="C253" s="39">
        <v>0.1634</v>
      </c>
      <c r="D253" s="39">
        <v>0.16685</v>
      </c>
      <c r="E253" s="39"/>
      <c r="F253" s="39"/>
      <c r="G253" s="39">
        <v>0.25593</v>
      </c>
      <c r="H253" s="39"/>
      <c r="I253" s="39">
        <v>0.30821</v>
      </c>
      <c r="J253" s="39">
        <v>0.0008529697520934514</v>
      </c>
      <c r="K253" s="39"/>
      <c r="L253" s="39">
        <v>0.030008984725965856</v>
      </c>
      <c r="M253" s="39">
        <f>C253+D253+E253+F253+G253+H253+I253+J253+K253+L253</f>
        <v>0.9252519544780592</v>
      </c>
      <c r="N253" s="40">
        <f>M253*20%+M253</f>
        <v>1.1103023453736711</v>
      </c>
    </row>
    <row r="254" spans="1:14" ht="15">
      <c r="A254" s="37">
        <f>A253+1</f>
        <v>244</v>
      </c>
      <c r="B254" s="38" t="s">
        <v>288</v>
      </c>
      <c r="C254" s="39">
        <v>0.17563</v>
      </c>
      <c r="D254" s="39">
        <v>0.11623</v>
      </c>
      <c r="E254" s="39"/>
      <c r="F254" s="39"/>
      <c r="G254" s="39">
        <v>0.25591</v>
      </c>
      <c r="H254" s="39"/>
      <c r="I254" s="39">
        <v>0.2886</v>
      </c>
      <c r="J254" s="39">
        <v>0.0009168302228805064</v>
      </c>
      <c r="K254" s="39"/>
      <c r="L254" s="39"/>
      <c r="M254" s="39">
        <f>C254+D254+E254+F254+G254+H254+I254+J254+K254+L254</f>
        <v>0.8372868302228805</v>
      </c>
      <c r="N254" s="40">
        <f>M254*20%+M254</f>
        <v>1.0047441962674566</v>
      </c>
    </row>
    <row r="255" spans="1:14" ht="15">
      <c r="A255" s="37">
        <f>A254+1</f>
        <v>245</v>
      </c>
      <c r="B255" s="38" t="s">
        <v>289</v>
      </c>
      <c r="C255" s="39">
        <v>0.1375</v>
      </c>
      <c r="D255" s="39">
        <v>0.04012</v>
      </c>
      <c r="E255" s="39"/>
      <c r="F255" s="39"/>
      <c r="G255" s="39">
        <v>0.25591</v>
      </c>
      <c r="H255" s="39"/>
      <c r="I255" s="39">
        <v>0.29045</v>
      </c>
      <c r="J255" s="39">
        <v>0.0007177811806672424</v>
      </c>
      <c r="K255" s="39"/>
      <c r="L255" s="39"/>
      <c r="M255" s="39">
        <f>C255+D255+E255+F255+G255+H255+I255+J255+K255+L255</f>
        <v>0.7246977811806673</v>
      </c>
      <c r="N255" s="40">
        <f>M255*20%+M255</f>
        <v>0.8696373374168007</v>
      </c>
    </row>
    <row r="256" spans="1:14" ht="15">
      <c r="A256" s="37">
        <f>A255+1</f>
        <v>246</v>
      </c>
      <c r="B256" s="38" t="s">
        <v>290</v>
      </c>
      <c r="C256" s="39">
        <v>0.52587</v>
      </c>
      <c r="D256" s="39">
        <v>0.12618</v>
      </c>
      <c r="E256" s="39"/>
      <c r="F256" s="39"/>
      <c r="G256" s="39">
        <v>0.25591</v>
      </c>
      <c r="H256" s="39">
        <v>0.03809706748623383</v>
      </c>
      <c r="I256" s="39">
        <v>0.13575</v>
      </c>
      <c r="J256" s="39">
        <v>0.0027451729966498865</v>
      </c>
      <c r="K256" s="39">
        <v>0.08328</v>
      </c>
      <c r="L256" s="39">
        <v>0.07332</v>
      </c>
      <c r="M256" s="39">
        <f>C256+D256+E256+F256+G256+H256+I256+J256+K256+L256</f>
        <v>1.2411522404828836</v>
      </c>
      <c r="N256" s="40">
        <f>M256*20%+M256</f>
        <v>1.4893826885794603</v>
      </c>
    </row>
    <row r="257" spans="1:14" ht="15">
      <c r="A257" s="37">
        <f>A256+1</f>
        <v>247</v>
      </c>
      <c r="B257" s="38" t="s">
        <v>291</v>
      </c>
      <c r="C257" s="39">
        <v>0.69181</v>
      </c>
      <c r="D257" s="39">
        <v>0.28967</v>
      </c>
      <c r="E257" s="39"/>
      <c r="F257" s="39"/>
      <c r="G257" s="39">
        <v>0.25602</v>
      </c>
      <c r="H257" s="39"/>
      <c r="I257" s="39">
        <v>0.27429</v>
      </c>
      <c r="J257" s="39">
        <v>0.0036114230191055027</v>
      </c>
      <c r="K257" s="39"/>
      <c r="L257" s="39">
        <v>0.027352387191876177</v>
      </c>
      <c r="M257" s="39">
        <f>C257+D257+E257+F257+G257+H257+I257+J257+K257+L257</f>
        <v>1.5427538102109817</v>
      </c>
      <c r="N257" s="40">
        <f>M257*20%+M257</f>
        <v>1.851304572253178</v>
      </c>
    </row>
    <row r="258" spans="1:14" ht="15">
      <c r="A258" s="37">
        <f>A257+1</f>
        <v>248</v>
      </c>
      <c r="B258" s="38" t="s">
        <v>292</v>
      </c>
      <c r="C258" s="39">
        <v>0.55625</v>
      </c>
      <c r="D258" s="39">
        <v>0.14552</v>
      </c>
      <c r="E258" s="39"/>
      <c r="F258" s="39"/>
      <c r="G258" s="39">
        <v>0.25595</v>
      </c>
      <c r="H258" s="39"/>
      <c r="I258" s="39">
        <v>0.13431</v>
      </c>
      <c r="J258" s="39">
        <v>0.002903750212145042</v>
      </c>
      <c r="K258" s="39">
        <v>0.08328</v>
      </c>
      <c r="L258" s="39">
        <v>0.07852</v>
      </c>
      <c r="M258" s="39">
        <f>C258+D258+E258+F258+G258+H258+I258+J258+K258+L258</f>
        <v>1.256733750212145</v>
      </c>
      <c r="N258" s="40">
        <f>M258*20%+M258</f>
        <v>1.5080805002545739</v>
      </c>
    </row>
    <row r="259" spans="1:14" ht="15">
      <c r="A259" s="37">
        <f>A258+1</f>
        <v>249</v>
      </c>
      <c r="B259" s="38" t="s">
        <v>293</v>
      </c>
      <c r="C259" s="39"/>
      <c r="D259" s="39">
        <v>0.21481</v>
      </c>
      <c r="E259" s="39"/>
      <c r="F259" s="39"/>
      <c r="G259" s="39"/>
      <c r="H259" s="39"/>
      <c r="I259" s="39">
        <v>0.3203</v>
      </c>
      <c r="J259" s="39"/>
      <c r="K259" s="39"/>
      <c r="L259" s="39">
        <v>0.025354892583314356</v>
      </c>
      <c r="M259" s="39">
        <f>C259+D259+E259+F259+G259+H259+I259+J259+K259+L259</f>
        <v>0.5604648925833143</v>
      </c>
      <c r="N259" s="40">
        <f>M259*20%+M259</f>
        <v>0.6725578710999772</v>
      </c>
    </row>
    <row r="260" spans="1:14" ht="15">
      <c r="A260" s="37">
        <f>A259+1</f>
        <v>250</v>
      </c>
      <c r="B260" s="38" t="s">
        <v>294</v>
      </c>
      <c r="C260" s="39"/>
      <c r="D260" s="39">
        <v>0.18305</v>
      </c>
      <c r="E260" s="39"/>
      <c r="F260" s="39"/>
      <c r="G260" s="39"/>
      <c r="H260" s="39"/>
      <c r="I260" s="39">
        <v>0.27851</v>
      </c>
      <c r="J260" s="39"/>
      <c r="K260" s="39"/>
      <c r="L260" s="39"/>
      <c r="M260" s="39">
        <f>C260+D260+E260+F260+G260+H260+I260+J260+K260+L260</f>
        <v>0.46155999999999997</v>
      </c>
      <c r="N260" s="40">
        <f>M260*20%+M260</f>
        <v>0.5538719999999999</v>
      </c>
    </row>
    <row r="261" spans="1:14" ht="15">
      <c r="A261" s="37">
        <f>A260+1</f>
        <v>251</v>
      </c>
      <c r="B261" s="38" t="s">
        <v>295</v>
      </c>
      <c r="C261" s="39"/>
      <c r="D261" s="39">
        <v>0.20517</v>
      </c>
      <c r="E261" s="39"/>
      <c r="F261" s="39"/>
      <c r="G261" s="39"/>
      <c r="H261" s="39"/>
      <c r="I261" s="39">
        <v>0.34091</v>
      </c>
      <c r="J261" s="39"/>
      <c r="K261" s="39"/>
      <c r="L261" s="39"/>
      <c r="M261" s="39">
        <f>C261+D261+E261+F261+G261+H261+I261+J261+K261+L261</f>
        <v>0.54608</v>
      </c>
      <c r="N261" s="40">
        <f>M261*20%+M261</f>
        <v>0.655296</v>
      </c>
    </row>
    <row r="262" spans="1:14" ht="15">
      <c r="A262" s="37">
        <f>A261+1</f>
        <v>252</v>
      </c>
      <c r="B262" s="38" t="s">
        <v>296</v>
      </c>
      <c r="C262" s="39"/>
      <c r="D262" s="39">
        <v>0.19872</v>
      </c>
      <c r="E262" s="39"/>
      <c r="F262" s="39"/>
      <c r="G262" s="39"/>
      <c r="H262" s="39"/>
      <c r="I262" s="39">
        <v>0.26089</v>
      </c>
      <c r="J262" s="39"/>
      <c r="K262" s="39"/>
      <c r="L262" s="39"/>
      <c r="M262" s="39">
        <f>C262+D262+E262+F262+G262+H262+I262+J262+K262+L262</f>
        <v>0.45961</v>
      </c>
      <c r="N262" s="40">
        <f>M262*20%+M262</f>
        <v>0.551532</v>
      </c>
    </row>
    <row r="263" spans="1:14" ht="15">
      <c r="A263" s="37">
        <f>A262+1</f>
        <v>253</v>
      </c>
      <c r="B263" s="38" t="s">
        <v>297</v>
      </c>
      <c r="C263" s="39"/>
      <c r="D263" s="39">
        <v>0.18061</v>
      </c>
      <c r="E263" s="39"/>
      <c r="F263" s="39"/>
      <c r="G263" s="39"/>
      <c r="H263" s="39"/>
      <c r="I263" s="39">
        <v>0.28293</v>
      </c>
      <c r="J263" s="39"/>
      <c r="K263" s="39"/>
      <c r="L263" s="39"/>
      <c r="M263" s="39">
        <f>C263+D263+E263+F263+G263+H263+I263+J263+K263+L263</f>
        <v>0.46354</v>
      </c>
      <c r="N263" s="40">
        <f>M263*20%+M263</f>
        <v>0.5562480000000001</v>
      </c>
    </row>
    <row r="264" spans="1:14" ht="15">
      <c r="A264" s="37">
        <f>A263+1</f>
        <v>254</v>
      </c>
      <c r="B264" s="38" t="s">
        <v>298</v>
      </c>
      <c r="C264" s="39"/>
      <c r="D264" s="39">
        <v>0.06783</v>
      </c>
      <c r="E264" s="39"/>
      <c r="F264" s="39"/>
      <c r="G264" s="39"/>
      <c r="H264" s="39"/>
      <c r="I264" s="39">
        <v>0.31452</v>
      </c>
      <c r="J264" s="39"/>
      <c r="K264" s="39"/>
      <c r="L264" s="39"/>
      <c r="M264" s="39">
        <f>C264+D264+E264+F264+G264+H264+I264+J264+K264+L264</f>
        <v>0.38235</v>
      </c>
      <c r="N264" s="40">
        <f>M264*20%+M264</f>
        <v>0.45882</v>
      </c>
    </row>
    <row r="265" spans="1:14" ht="15">
      <c r="A265" s="37">
        <f>A264+1</f>
        <v>255</v>
      </c>
      <c r="B265" s="38" t="s">
        <v>78</v>
      </c>
      <c r="C265" s="39">
        <v>0.97984</v>
      </c>
      <c r="D265" s="39">
        <v>0.10991</v>
      </c>
      <c r="E265" s="39"/>
      <c r="F265" s="39"/>
      <c r="G265" s="39">
        <v>0.25592</v>
      </c>
      <c r="H265" s="39">
        <v>0.006156233833419555</v>
      </c>
      <c r="I265" s="39">
        <v>0.06561</v>
      </c>
      <c r="J265" s="39">
        <v>0.005115000095410123</v>
      </c>
      <c r="K265" s="39">
        <v>0.08326</v>
      </c>
      <c r="L265" s="39">
        <v>0.03703</v>
      </c>
      <c r="M265" s="39">
        <f>C265+D265+E265+F265+G265+H265+I265+J265+K265+L265</f>
        <v>1.5428412339288295</v>
      </c>
      <c r="N265" s="40">
        <f>M265*20%+M265</f>
        <v>1.8514094807145955</v>
      </c>
    </row>
    <row r="266" spans="1:14" ht="15">
      <c r="A266" s="37">
        <f>A265+1</f>
        <v>256</v>
      </c>
      <c r="B266" s="38" t="s">
        <v>299</v>
      </c>
      <c r="C266" s="39">
        <v>0.66119</v>
      </c>
      <c r="D266" s="39">
        <v>0.0299</v>
      </c>
      <c r="E266" s="39"/>
      <c r="F266" s="39"/>
      <c r="G266" s="39">
        <v>0.25587</v>
      </c>
      <c r="H266" s="39"/>
      <c r="I266" s="39">
        <v>0.27734</v>
      </c>
      <c r="J266" s="39">
        <v>0.0034516050285132984</v>
      </c>
      <c r="K266" s="39"/>
      <c r="L266" s="39"/>
      <c r="M266" s="39">
        <f>C266+D266+E266+F266+G266+H266+I266+J266+K266+L266</f>
        <v>1.2277516050285133</v>
      </c>
      <c r="N266" s="40">
        <f>M266*20%+M266</f>
        <v>1.473301926034216</v>
      </c>
    </row>
    <row r="267" spans="1:14" ht="15">
      <c r="A267" s="37">
        <f>A266+1</f>
        <v>257</v>
      </c>
      <c r="B267" s="38" t="s">
        <v>79</v>
      </c>
      <c r="C267" s="39">
        <v>0.22373</v>
      </c>
      <c r="D267" s="39">
        <v>0.14987</v>
      </c>
      <c r="E267" s="39"/>
      <c r="F267" s="39"/>
      <c r="G267" s="39">
        <v>0.25591</v>
      </c>
      <c r="H267" s="39"/>
      <c r="I267" s="39">
        <v>0.19364</v>
      </c>
      <c r="J267" s="39">
        <v>0.001167910516769988</v>
      </c>
      <c r="K267" s="39"/>
      <c r="L267" s="39"/>
      <c r="M267" s="39">
        <f>C267+D267+E267+F267+G267+H267+I267+J267+K267+L267</f>
        <v>0.8243179105167701</v>
      </c>
      <c r="N267" s="40">
        <f>M267*20%+M267</f>
        <v>0.9891814926201241</v>
      </c>
    </row>
    <row r="268" spans="1:14" ht="15">
      <c r="A268" s="37">
        <f>A267+1</f>
        <v>258</v>
      </c>
      <c r="B268" s="38" t="s">
        <v>300</v>
      </c>
      <c r="C268" s="39">
        <v>0.3251</v>
      </c>
      <c r="D268" s="39">
        <v>0.10291</v>
      </c>
      <c r="E268" s="39"/>
      <c r="F268" s="39"/>
      <c r="G268" s="39">
        <v>0.2559</v>
      </c>
      <c r="H268" s="39"/>
      <c r="I268" s="39">
        <v>0.24208</v>
      </c>
      <c r="J268" s="39">
        <v>0.001697110868134344</v>
      </c>
      <c r="K268" s="39"/>
      <c r="L268" s="39"/>
      <c r="M268" s="39">
        <f>C268+D268+E268+F268+G268+H268+I268+J268+K268+L268</f>
        <v>0.9276871108681344</v>
      </c>
      <c r="N268" s="40">
        <f>M268*20%+M268</f>
        <v>1.1132245330417612</v>
      </c>
    </row>
    <row r="269" spans="1:14" ht="15">
      <c r="A269" s="37">
        <f>A268+1</f>
        <v>259</v>
      </c>
      <c r="B269" s="38" t="s">
        <v>80</v>
      </c>
      <c r="C269" s="39">
        <v>0.26858</v>
      </c>
      <c r="D269" s="39">
        <v>0.09248</v>
      </c>
      <c r="E269" s="39"/>
      <c r="F269" s="39"/>
      <c r="G269" s="39">
        <v>0.25595</v>
      </c>
      <c r="H269" s="39"/>
      <c r="I269" s="39">
        <v>0.0883</v>
      </c>
      <c r="J269" s="39">
        <v>0.0014020663954967252</v>
      </c>
      <c r="K269" s="39">
        <v>0.08324</v>
      </c>
      <c r="L269" s="39"/>
      <c r="M269" s="39">
        <f>C269+D269+E269+F269+G269+H269+I269+J269+K269+L269</f>
        <v>0.7899520663954968</v>
      </c>
      <c r="N269" s="40">
        <f>M269*20%+M269</f>
        <v>0.9479424796745961</v>
      </c>
    </row>
    <row r="270" spans="1:14" ht="15">
      <c r="A270" s="37">
        <f>A269+1</f>
        <v>260</v>
      </c>
      <c r="B270" s="38" t="s">
        <v>81</v>
      </c>
      <c r="C270" s="39">
        <v>0.2044</v>
      </c>
      <c r="D270" s="39">
        <v>0.12792</v>
      </c>
      <c r="E270" s="39"/>
      <c r="F270" s="39"/>
      <c r="G270" s="39">
        <v>0.25591</v>
      </c>
      <c r="H270" s="39"/>
      <c r="I270" s="39">
        <v>0.07653</v>
      </c>
      <c r="J270" s="39">
        <v>0.0010670408526966145</v>
      </c>
      <c r="K270" s="39">
        <v>0.08331</v>
      </c>
      <c r="L270" s="39"/>
      <c r="M270" s="39">
        <f>C270+D270+E270+F270+G270+H270+I270+J270+K270+L270</f>
        <v>0.7491370408526966</v>
      </c>
      <c r="N270" s="40">
        <f>M270*20%+M270</f>
        <v>0.8989644490232359</v>
      </c>
    </row>
    <row r="271" spans="1:14" ht="15">
      <c r="A271" s="37">
        <f>A270+1</f>
        <v>261</v>
      </c>
      <c r="B271" s="38" t="s">
        <v>301</v>
      </c>
      <c r="C271" s="39">
        <v>0.77051</v>
      </c>
      <c r="D271" s="39">
        <v>0.19145</v>
      </c>
      <c r="E271" s="39"/>
      <c r="F271" s="39"/>
      <c r="G271" s="39">
        <v>0.25601</v>
      </c>
      <c r="H271" s="39"/>
      <c r="I271" s="39">
        <v>0.24529</v>
      </c>
      <c r="J271" s="39">
        <v>0.004022251960754948</v>
      </c>
      <c r="K271" s="39"/>
      <c r="L271" s="39"/>
      <c r="M271" s="39">
        <f>C271+D271+E271+F271+G271+H271+I271+J271+K271+L271</f>
        <v>1.467282251960755</v>
      </c>
      <c r="N271" s="40">
        <f>M271*20%+M271</f>
        <v>1.760738702352906</v>
      </c>
    </row>
    <row r="272" spans="1:14" ht="15">
      <c r="A272" s="37">
        <f>A271+1</f>
        <v>262</v>
      </c>
      <c r="B272" s="38" t="s">
        <v>302</v>
      </c>
      <c r="C272" s="39">
        <v>0.53931</v>
      </c>
      <c r="D272" s="39">
        <v>0.11856</v>
      </c>
      <c r="E272" s="39"/>
      <c r="F272" s="39"/>
      <c r="G272" s="39">
        <v>0.25593</v>
      </c>
      <c r="H272" s="39">
        <v>0.016286409703934242</v>
      </c>
      <c r="I272" s="39">
        <v>0.12909</v>
      </c>
      <c r="J272" s="39">
        <v>0.0028153594437026444</v>
      </c>
      <c r="K272" s="39">
        <v>0.08324</v>
      </c>
      <c r="L272" s="39">
        <v>0.06397</v>
      </c>
      <c r="M272" s="39">
        <f>C272+D272+E272+F272+G272+H272+I272+J272+K272+L272</f>
        <v>1.2092017691476369</v>
      </c>
      <c r="N272" s="40">
        <f>M272*20%+M272</f>
        <v>1.4510421229771642</v>
      </c>
    </row>
    <row r="273" spans="1:14" ht="15">
      <c r="A273" s="37">
        <f>A272+1</f>
        <v>263</v>
      </c>
      <c r="B273" s="38" t="s">
        <v>82</v>
      </c>
      <c r="C273" s="39">
        <v>0.37443</v>
      </c>
      <c r="D273" s="39">
        <v>0.15505</v>
      </c>
      <c r="E273" s="39"/>
      <c r="F273" s="39"/>
      <c r="G273" s="39">
        <v>0.25592</v>
      </c>
      <c r="H273" s="39">
        <v>0.020914229459238924</v>
      </c>
      <c r="I273" s="39">
        <v>0.06166</v>
      </c>
      <c r="J273" s="39">
        <v>0.001954598215713605</v>
      </c>
      <c r="K273" s="39">
        <v>0.08327</v>
      </c>
      <c r="L273" s="39">
        <v>0.06069</v>
      </c>
      <c r="M273" s="39">
        <f>C273+D273+E273+F273+G273+H273+I273+J273+K273+L273</f>
        <v>1.0138888276749525</v>
      </c>
      <c r="N273" s="40">
        <f>M273*20%+M273</f>
        <v>1.216666593209943</v>
      </c>
    </row>
    <row r="274" spans="1:14" ht="15">
      <c r="A274" s="37">
        <f>A273+1</f>
        <v>264</v>
      </c>
      <c r="B274" s="38" t="s">
        <v>27</v>
      </c>
      <c r="C274" s="39">
        <v>0.34648</v>
      </c>
      <c r="D274" s="39">
        <v>0.11918</v>
      </c>
      <c r="E274" s="39"/>
      <c r="F274" s="39"/>
      <c r="G274" s="39">
        <v>0.25591</v>
      </c>
      <c r="H274" s="39">
        <v>0.01194392656319025</v>
      </c>
      <c r="I274" s="39">
        <v>0.4921</v>
      </c>
      <c r="J274" s="39">
        <v>0.0018087033699090251</v>
      </c>
      <c r="K274" s="39">
        <v>0.08326</v>
      </c>
      <c r="L274" s="39">
        <v>0.05852</v>
      </c>
      <c r="M274" s="39">
        <f>C274+D274+E274+F274+G274+H274+I274+J274+K274+L274</f>
        <v>1.3692026299330993</v>
      </c>
      <c r="N274" s="40">
        <f>M274*20%+M274</f>
        <v>1.6430431559197192</v>
      </c>
    </row>
    <row r="275" spans="1:14" ht="15">
      <c r="A275" s="37">
        <f>A274+1</f>
        <v>265</v>
      </c>
      <c r="B275" s="38" t="s">
        <v>303</v>
      </c>
      <c r="C275" s="39">
        <v>0.43789</v>
      </c>
      <c r="D275" s="39">
        <v>0.12834</v>
      </c>
      <c r="E275" s="39"/>
      <c r="F275" s="39"/>
      <c r="G275" s="39">
        <v>0.25591</v>
      </c>
      <c r="H275" s="39">
        <v>0.01223391388485728</v>
      </c>
      <c r="I275" s="39">
        <v>0.09399</v>
      </c>
      <c r="J275" s="39">
        <v>0.002285874273600316</v>
      </c>
      <c r="K275" s="39">
        <v>0.08328</v>
      </c>
      <c r="L275" s="39">
        <v>0.06925</v>
      </c>
      <c r="M275" s="39">
        <f>C275+D275+E275+F275+G275+H275+I275+J275+K275+L275</f>
        <v>1.0831797881584577</v>
      </c>
      <c r="N275" s="40">
        <f>M275*20%+M275</f>
        <v>1.2998157457901494</v>
      </c>
    </row>
    <row r="276" spans="1:14" ht="15">
      <c r="A276" s="37">
        <f>A275+1</f>
        <v>266</v>
      </c>
      <c r="B276" s="38" t="s">
        <v>304</v>
      </c>
      <c r="C276" s="39">
        <v>0.89639</v>
      </c>
      <c r="D276" s="39">
        <v>0.02052</v>
      </c>
      <c r="E276" s="39"/>
      <c r="F276" s="39"/>
      <c r="G276" s="39"/>
      <c r="H276" s="39"/>
      <c r="I276" s="39">
        <v>0.10973656725078335</v>
      </c>
      <c r="J276" s="39">
        <v>0.004679364209553314</v>
      </c>
      <c r="K276" s="39"/>
      <c r="L276" s="39"/>
      <c r="M276" s="39">
        <f>C276+D276+E276+F276+G276+H276+I276+J276+K276+L276</f>
        <v>1.0313259314603367</v>
      </c>
      <c r="N276" s="40">
        <f>M276*20%+M276</f>
        <v>1.237591117752404</v>
      </c>
    </row>
    <row r="277" spans="1:14" ht="15">
      <c r="A277" s="37">
        <f>A276+1</f>
        <v>267</v>
      </c>
      <c r="B277" s="38" t="s">
        <v>305</v>
      </c>
      <c r="C277" s="39">
        <v>1.06476</v>
      </c>
      <c r="D277" s="39">
        <v>0.09962</v>
      </c>
      <c r="E277" s="39"/>
      <c r="F277" s="39"/>
      <c r="G277" s="39">
        <v>0.25591</v>
      </c>
      <c r="H277" s="39"/>
      <c r="I277" s="39">
        <v>0.14019</v>
      </c>
      <c r="J277" s="39">
        <v>0.005558308942602596</v>
      </c>
      <c r="K277" s="39">
        <v>0.08329</v>
      </c>
      <c r="L277" s="39">
        <v>0.06271</v>
      </c>
      <c r="M277" s="39">
        <f>C277+D277+E277+F277+G277+H277+I277+J277+K277+L277</f>
        <v>1.7120383089426028</v>
      </c>
      <c r="N277" s="40">
        <f>M277*20%+M277</f>
        <v>2.0544459707311233</v>
      </c>
    </row>
    <row r="278" spans="1:14" ht="15">
      <c r="A278" s="37">
        <f>A277+1</f>
        <v>268</v>
      </c>
      <c r="B278" s="38" t="s">
        <v>306</v>
      </c>
      <c r="C278" s="39">
        <v>0.52876</v>
      </c>
      <c r="D278" s="39">
        <v>0.09109</v>
      </c>
      <c r="E278" s="39"/>
      <c r="F278" s="39"/>
      <c r="G278" s="39">
        <v>0.25592</v>
      </c>
      <c r="H278" s="39">
        <v>0.021228338430173296</v>
      </c>
      <c r="I278" s="39">
        <v>0.08687</v>
      </c>
      <c r="J278" s="39">
        <v>0.0027602840406681433</v>
      </c>
      <c r="K278" s="39">
        <v>0.08328</v>
      </c>
      <c r="L278" s="39">
        <v>0.06182</v>
      </c>
      <c r="M278" s="39">
        <f>C278+D278+E278+F278+G278+H278+I278+J278+K278+L278</f>
        <v>1.1317286224708414</v>
      </c>
      <c r="N278" s="40">
        <f>M278*20%+M278</f>
        <v>1.3580743469650096</v>
      </c>
    </row>
    <row r="279" spans="1:14" ht="15">
      <c r="A279" s="37">
        <f>A278+1</f>
        <v>269</v>
      </c>
      <c r="B279" s="38" t="s">
        <v>307</v>
      </c>
      <c r="C279" s="39">
        <v>0.63997</v>
      </c>
      <c r="D279" s="39">
        <v>0.12474</v>
      </c>
      <c r="E279" s="39"/>
      <c r="F279" s="39"/>
      <c r="G279" s="39">
        <v>0.25591</v>
      </c>
      <c r="H279" s="39">
        <v>0.01599387156941114</v>
      </c>
      <c r="I279" s="39">
        <v>0.12938</v>
      </c>
      <c r="J279" s="39">
        <v>0.0033407875218847707</v>
      </c>
      <c r="K279" s="39">
        <v>0.08325</v>
      </c>
      <c r="L279" s="39">
        <v>0.07067</v>
      </c>
      <c r="M279" s="39">
        <f>C279+D279+E279+F279+G279+H279+I279+J279+K279+L279</f>
        <v>1.3232546590912961</v>
      </c>
      <c r="N279" s="40">
        <f>M279*20%+M279</f>
        <v>1.5879055909095554</v>
      </c>
    </row>
    <row r="280" spans="1:14" ht="15">
      <c r="A280" s="37">
        <f>A279+1</f>
        <v>270</v>
      </c>
      <c r="B280" s="38" t="s">
        <v>308</v>
      </c>
      <c r="C280" s="39"/>
      <c r="D280" s="39">
        <v>0.13158</v>
      </c>
      <c r="E280" s="39"/>
      <c r="F280" s="39"/>
      <c r="G280" s="39">
        <v>0.25586</v>
      </c>
      <c r="H280" s="39"/>
      <c r="I280" s="39">
        <v>0.25605</v>
      </c>
      <c r="J280" s="39"/>
      <c r="K280" s="39"/>
      <c r="L280" s="39"/>
      <c r="M280" s="39">
        <f>C280+D280+E280+F280+G280+H280+I280+J280+K280+L280</f>
        <v>0.64349</v>
      </c>
      <c r="N280" s="40">
        <f>M280*20%+M280</f>
        <v>0.772188</v>
      </c>
    </row>
    <row r="281" spans="1:14" ht="15">
      <c r="A281" s="37">
        <f>A280+1</f>
        <v>271</v>
      </c>
      <c r="B281" s="38" t="s">
        <v>309</v>
      </c>
      <c r="C281" s="39"/>
      <c r="D281" s="39">
        <v>0.29518</v>
      </c>
      <c r="E281" s="39"/>
      <c r="F281" s="39"/>
      <c r="G281" s="39">
        <v>0.25605</v>
      </c>
      <c r="H281" s="39"/>
      <c r="I281" s="39">
        <v>0.25774</v>
      </c>
      <c r="J281" s="39"/>
      <c r="K281" s="39"/>
      <c r="L281" s="39"/>
      <c r="M281" s="39">
        <f>C281+D281+E281+F281+G281+H281+I281+J281+K281+L281</f>
        <v>0.80897</v>
      </c>
      <c r="N281" s="40">
        <f>M281*20%+M281</f>
        <v>0.970764</v>
      </c>
    </row>
    <row r="282" spans="1:14" ht="15">
      <c r="A282" s="37">
        <f>A281+1</f>
        <v>272</v>
      </c>
      <c r="B282" s="38" t="s">
        <v>310</v>
      </c>
      <c r="C282" s="39"/>
      <c r="D282" s="39">
        <v>0.18224</v>
      </c>
      <c r="E282" s="39"/>
      <c r="F282" s="39"/>
      <c r="G282" s="39">
        <v>0.25588</v>
      </c>
      <c r="H282" s="39"/>
      <c r="I282" s="39">
        <v>0.26496</v>
      </c>
      <c r="J282" s="39"/>
      <c r="K282" s="39"/>
      <c r="L282" s="39"/>
      <c r="M282" s="39">
        <f>C282+D282+E282+F282+G282+H282+I282+J282+K282+L282</f>
        <v>0.7030799999999999</v>
      </c>
      <c r="N282" s="40">
        <f>M282*20%+M282</f>
        <v>0.8436959999999999</v>
      </c>
    </row>
    <row r="283" spans="1:14" ht="15">
      <c r="A283" s="37">
        <f>A282+1</f>
        <v>273</v>
      </c>
      <c r="B283" s="38" t="s">
        <v>311</v>
      </c>
      <c r="C283" s="39"/>
      <c r="D283" s="39"/>
      <c r="E283" s="39"/>
      <c r="F283" s="39"/>
      <c r="G283" s="39"/>
      <c r="H283" s="39"/>
      <c r="I283" s="39">
        <v>0.21894120458891014</v>
      </c>
      <c r="J283" s="39"/>
      <c r="K283" s="39"/>
      <c r="L283" s="39"/>
      <c r="M283" s="39">
        <f>C283+D283+E283+F283+G283+H283+I283+J283+K283+L283</f>
        <v>0.21894120458891014</v>
      </c>
      <c r="N283" s="40">
        <f>M283*20%+M283</f>
        <v>0.2627294455066922</v>
      </c>
    </row>
    <row r="284" spans="1:14" ht="15">
      <c r="A284" s="37">
        <f>A283+1</f>
        <v>274</v>
      </c>
      <c r="B284" s="38" t="s">
        <v>312</v>
      </c>
      <c r="C284" s="39"/>
      <c r="D284" s="39"/>
      <c r="E284" s="39"/>
      <c r="F284" s="39"/>
      <c r="G284" s="39"/>
      <c r="H284" s="39"/>
      <c r="I284" s="39">
        <v>0.21896762589928062</v>
      </c>
      <c r="J284" s="39"/>
      <c r="K284" s="39"/>
      <c r="L284" s="39"/>
      <c r="M284" s="39">
        <f>C284+D284+E284+F284+G284+H284+I284+J284+K284+L284</f>
        <v>0.21896762589928062</v>
      </c>
      <c r="N284" s="40">
        <f>M284*20%+M284</f>
        <v>0.2627611510791368</v>
      </c>
    </row>
    <row r="285" spans="1:14" ht="15">
      <c r="A285" s="37">
        <f>A284+1</f>
        <v>275</v>
      </c>
      <c r="B285" s="38" t="s">
        <v>313</v>
      </c>
      <c r="C285" s="39"/>
      <c r="D285" s="39"/>
      <c r="E285" s="39"/>
      <c r="F285" s="39"/>
      <c r="G285" s="39"/>
      <c r="H285" s="39"/>
      <c r="I285" s="39">
        <v>0.2189836101043977</v>
      </c>
      <c r="J285" s="39"/>
      <c r="K285" s="39"/>
      <c r="L285" s="39"/>
      <c r="M285" s="39">
        <f>C285+D285+E285+F285+G285+H285+I285+J285+K285+L285</f>
        <v>0.2189836101043977</v>
      </c>
      <c r="N285" s="40">
        <f>M285*20%+M285</f>
        <v>0.26278033212527724</v>
      </c>
    </row>
    <row r="286" spans="1:14" ht="15">
      <c r="A286" s="37">
        <f>A285+1</f>
        <v>276</v>
      </c>
      <c r="B286" s="38" t="s">
        <v>314</v>
      </c>
      <c r="C286" s="39"/>
      <c r="D286" s="39"/>
      <c r="E286" s="39"/>
      <c r="F286" s="39"/>
      <c r="G286" s="39"/>
      <c r="H286" s="39"/>
      <c r="I286" s="39">
        <v>0.21899836318996094</v>
      </c>
      <c r="J286" s="39"/>
      <c r="K286" s="39"/>
      <c r="L286" s="39"/>
      <c r="M286" s="39">
        <f>C286+D286+E286+F286+G286+H286+I286+J286+K286+L286</f>
        <v>0.21899836318996094</v>
      </c>
      <c r="N286" s="40">
        <f>M286*20%+M286</f>
        <v>0.26279803582795314</v>
      </c>
    </row>
    <row r="287" spans="1:14" ht="15">
      <c r="A287" s="37">
        <f>A286+1</f>
        <v>277</v>
      </c>
      <c r="B287" s="38" t="s">
        <v>315</v>
      </c>
      <c r="C287" s="39"/>
      <c r="D287" s="39"/>
      <c r="E287" s="39"/>
      <c r="F287" s="39"/>
      <c r="G287" s="39"/>
      <c r="H287" s="39"/>
      <c r="I287" s="39">
        <v>0.21858904109589045</v>
      </c>
      <c r="J287" s="39"/>
      <c r="K287" s="39"/>
      <c r="L287" s="39"/>
      <c r="M287" s="39">
        <f>C287+D287+E287+F287+G287+H287+I287+J287+K287+L287</f>
        <v>0.21858904109589045</v>
      </c>
      <c r="N287" s="40">
        <f>M287*20%+M287</f>
        <v>0.26230684931506854</v>
      </c>
    </row>
    <row r="288" spans="1:14" ht="15">
      <c r="A288" s="37">
        <f>A287+1</f>
        <v>278</v>
      </c>
      <c r="B288" s="38" t="s">
        <v>316</v>
      </c>
      <c r="C288" s="39">
        <v>0.91482</v>
      </c>
      <c r="D288" s="39">
        <v>0.20397</v>
      </c>
      <c r="E288" s="39"/>
      <c r="F288" s="39"/>
      <c r="G288" s="39">
        <v>0.25591</v>
      </c>
      <c r="H288" s="39">
        <v>0.01644841228235722</v>
      </c>
      <c r="I288" s="39">
        <v>0.03482</v>
      </c>
      <c r="J288" s="39">
        <v>0.00477559183376637</v>
      </c>
      <c r="K288" s="39">
        <v>0.08327</v>
      </c>
      <c r="L288" s="39">
        <v>0.03501855773868188</v>
      </c>
      <c r="M288" s="39">
        <f>C288+D288+E288+F288+G288+H288+I288+J288+K288+L288</f>
        <v>1.5490325618548055</v>
      </c>
      <c r="N288" s="40">
        <f>M288*20%+M288</f>
        <v>1.8588390742257666</v>
      </c>
    </row>
    <row r="289" spans="1:14" ht="15">
      <c r="A289" s="37">
        <f>A288+1</f>
        <v>279</v>
      </c>
      <c r="B289" s="38" t="s">
        <v>317</v>
      </c>
      <c r="C289" s="39">
        <v>1.06917</v>
      </c>
      <c r="D289" s="39">
        <v>0.29843</v>
      </c>
      <c r="E289" s="39"/>
      <c r="F289" s="39"/>
      <c r="G289" s="39">
        <v>0.25592</v>
      </c>
      <c r="H289" s="39">
        <v>0.01718949736667178</v>
      </c>
      <c r="I289" s="39">
        <v>0.06646</v>
      </c>
      <c r="J289" s="39">
        <v>0.005581325810315136</v>
      </c>
      <c r="K289" s="39">
        <v>0.08327</v>
      </c>
      <c r="L289" s="39">
        <v>0.03659632283654373</v>
      </c>
      <c r="M289" s="39">
        <f>C289+D289+E289+F289+G289+H289+I289+J289+K289+L289</f>
        <v>1.8326171460135305</v>
      </c>
      <c r="N289" s="40">
        <f>M289*20%+M289</f>
        <v>2.1991405752162367</v>
      </c>
    </row>
    <row r="290" spans="1:14" ht="15">
      <c r="A290" s="37">
        <f>A289+1</f>
        <v>280</v>
      </c>
      <c r="B290" s="38" t="s">
        <v>318</v>
      </c>
      <c r="C290" s="39"/>
      <c r="D290" s="39"/>
      <c r="E290" s="39"/>
      <c r="F290" s="39"/>
      <c r="G290" s="39"/>
      <c r="H290" s="39"/>
      <c r="I290" s="39">
        <v>0.2204005524861879</v>
      </c>
      <c r="J290" s="39"/>
      <c r="K290" s="39"/>
      <c r="L290" s="39"/>
      <c r="M290" s="39">
        <f>C290+D290+E290+F290+G290+H290+I290+J290+K290+L290</f>
        <v>0.2204005524861879</v>
      </c>
      <c r="N290" s="40">
        <f>M290*20%+M290</f>
        <v>0.2644806629834255</v>
      </c>
    </row>
    <row r="291" spans="1:14" ht="15">
      <c r="A291" s="37">
        <f>A290+1</f>
        <v>281</v>
      </c>
      <c r="B291" s="38" t="s">
        <v>319</v>
      </c>
      <c r="C291" s="39"/>
      <c r="D291" s="39">
        <v>0.15809</v>
      </c>
      <c r="E291" s="39"/>
      <c r="F291" s="39"/>
      <c r="G291" s="39">
        <v>0.25594</v>
      </c>
      <c r="H291" s="39"/>
      <c r="I291" s="39">
        <v>0.1240588454376164</v>
      </c>
      <c r="J291" s="39"/>
      <c r="K291" s="39">
        <v>0.08335</v>
      </c>
      <c r="L291" s="39"/>
      <c r="M291" s="39">
        <f>C291+D291+E291+F291+G291+H291+I291+J291+K291+L291</f>
        <v>0.6214388454376164</v>
      </c>
      <c r="N291" s="40">
        <f>M291*20%+M291</f>
        <v>0.7457266145251397</v>
      </c>
    </row>
    <row r="292" spans="1:14" ht="15">
      <c r="A292" s="37">
        <f>A291+1</f>
        <v>282</v>
      </c>
      <c r="B292" s="38" t="s">
        <v>320</v>
      </c>
      <c r="C292" s="39"/>
      <c r="D292" s="39">
        <v>0.20362</v>
      </c>
      <c r="E292" s="39"/>
      <c r="F292" s="39"/>
      <c r="G292" s="39">
        <v>0.25581</v>
      </c>
      <c r="H292" s="39"/>
      <c r="I292" s="39">
        <v>0.12304</v>
      </c>
      <c r="J292" s="39"/>
      <c r="K292" s="39">
        <v>0.08333</v>
      </c>
      <c r="L292" s="39"/>
      <c r="M292" s="39">
        <f>C292+D292+E292+F292+G292+H292+I292+J292+K292+L292</f>
        <v>0.6658000000000001</v>
      </c>
      <c r="N292" s="40">
        <f>M292*20%+M292</f>
        <v>0.7989600000000001</v>
      </c>
    </row>
    <row r="293" spans="1:14" ht="15">
      <c r="A293" s="37">
        <f>A292+1</f>
        <v>283</v>
      </c>
      <c r="B293" s="38" t="s">
        <v>321</v>
      </c>
      <c r="C293" s="39"/>
      <c r="D293" s="39"/>
      <c r="E293" s="39"/>
      <c r="F293" s="39"/>
      <c r="G293" s="39"/>
      <c r="H293" s="39"/>
      <c r="I293" s="39">
        <v>0.21972895178699936</v>
      </c>
      <c r="J293" s="39"/>
      <c r="K293" s="39"/>
      <c r="L293" s="39"/>
      <c r="M293" s="39">
        <f>C293+D293+E293+F293+G293+H293+I293+J293+K293+L293</f>
        <v>0.21972895178699936</v>
      </c>
      <c r="N293" s="40">
        <f>M293*20%+M293</f>
        <v>0.26367474214439923</v>
      </c>
    </row>
    <row r="294" spans="1:14" ht="15">
      <c r="A294" s="41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</row>
    <row r="295" spans="1:14" ht="15">
      <c r="A295" s="41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</row>
    <row r="296" spans="1:14" ht="17.25">
      <c r="A296" s="14" t="s">
        <v>83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42"/>
    </row>
    <row r="297" spans="1:14" ht="17.25">
      <c r="A297" s="3" t="s">
        <v>2</v>
      </c>
      <c r="B297" s="3"/>
      <c r="C297" s="3"/>
      <c r="D297" s="14"/>
      <c r="E297" s="14"/>
      <c r="F297" s="14"/>
      <c r="G297" s="14"/>
      <c r="H297" s="14"/>
      <c r="I297" s="14"/>
      <c r="J297" s="2"/>
      <c r="K297" s="14"/>
      <c r="L297" s="14" t="s">
        <v>84</v>
      </c>
      <c r="M297" s="14"/>
      <c r="N297" s="42"/>
    </row>
    <row r="298" spans="1:14" ht="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</sheetData>
  <sheetProtection selectLockedCells="1" selectUnlockedCells="1"/>
  <mergeCells count="7">
    <mergeCell ref="L2:N2"/>
    <mergeCell ref="L3:N3"/>
    <mergeCell ref="L4:N4"/>
    <mergeCell ref="L5:N5"/>
    <mergeCell ref="L6:N6"/>
    <mergeCell ref="B7:M7"/>
    <mergeCell ref="L8:N8"/>
  </mergeCells>
  <printOptions/>
  <pageMargins left="0.30972222222222223" right="0.2701388888888889" top="0.1701388888888889" bottom="0.1701388888888889" header="0.5118055555555555" footer="0.5118055555555555"/>
  <pageSetup horizontalDpi="300" verticalDpi="300" orientation="landscape" paperSize="9" scale="75"/>
  <rowBreaks count="6" manualBreakCount="6">
    <brk id="39" max="255" man="1"/>
    <brk id="88" max="255" man="1"/>
    <brk id="132" max="255" man="1"/>
    <brk id="176" max="255" man="1"/>
    <brk id="220" max="255" man="1"/>
    <brk id="2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2014-08-07T06:45:07Z</cp:lastPrinted>
  <dcterms:modified xsi:type="dcterms:W3CDTF">2014-08-15T06:22:22Z</dcterms:modified>
  <cp:category/>
  <cp:version/>
  <cp:contentType/>
  <cp:contentStatus/>
  <cp:revision>2</cp:revision>
</cp:coreProperties>
</file>