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95" windowWidth="14940" windowHeight="8880" tabRatio="731" activeTab="0"/>
  </bookViews>
  <sheets>
    <sheet name="змин " sheetId="1" r:id="rId1"/>
  </sheets>
  <definedNames>
    <definedName name="_xlnm.Print_Area" localSheetId="0">'змин '!$A$1:$F$39</definedName>
  </definedNames>
  <calcPr fullCalcOnLoad="1"/>
</workbook>
</file>

<file path=xl/sharedStrings.xml><?xml version="1.0" encoding="utf-8"?>
<sst xmlns="http://schemas.openxmlformats.org/spreadsheetml/2006/main" count="42" uniqueCount="35">
  <si>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</si>
  <si>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</si>
  <si>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</si>
  <si>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</si>
  <si>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</si>
  <si>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</si>
  <si>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</si>
  <si>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</si>
  <si>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</si>
  <si>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</si>
  <si>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</si>
  <si>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</si>
  <si>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</si>
  <si>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</si>
  <si>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</si>
  <si>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</si>
  <si>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</si>
  <si>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</si>
  <si>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</si>
  <si>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</si>
  <si>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</si>
  <si>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</si>
  <si>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</si>
  <si>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</si>
  <si>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Кошти, що передаються із загального фонду бюджету до бюджету розвитку (спеціального фонду)                                               (за рахунок субвенцій з державного бюджету)</t>
  </si>
  <si>
    <t xml:space="preserve">                   </t>
  </si>
  <si>
    <t>Джерела фінансування міського бюджету на 2014 рік</t>
  </si>
  <si>
    <t>Фінансування за рахунок коштів єдиного казначейського рахунку</t>
  </si>
  <si>
    <t>О.Осауленко</t>
  </si>
  <si>
    <t>діяльності виконавчих органів ради</t>
  </si>
  <si>
    <t xml:space="preserve">Т.в.о. заступника міського голови з питань </t>
  </si>
  <si>
    <t>у т.ч. бюджет розвитку</t>
  </si>
  <si>
    <t>Додаток 2</t>
  </si>
  <si>
    <t>Кошти, що передаються із загального фонду бюджету до бюджету розвитку (спеціального фонду)                                              (за рахунок субвенцій з державного бюджету)</t>
  </si>
  <si>
    <t xml:space="preserve">29 травня  2014 року № 3140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</si>
</sst>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50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b/>
      <sz val="16"/>
      <color indexed="4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2" fontId="1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0" xfId="52" applyFont="1" applyAlignment="1">
      <alignment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203" fontId="10" fillId="0" borderId="0" xfId="0" applyNumberFormat="1" applyFont="1" applyFill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0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4" fillId="0" borderId="0" xfId="52" applyFont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Zeros="0" tabSelected="1" view="pageBreakPreview" zoomScale="75" zoomScaleNormal="85" zoomScaleSheetLayoutView="75" zoomScalePageLayoutView="0" workbookViewId="0" topLeftCell="A1">
      <selection activeCell="I11" sqref="I11"/>
    </sheetView>
  </sheetViews>
  <sheetFormatPr defaultColWidth="9.00390625" defaultRowHeight="12.75"/>
  <cols>
    <col min="1" max="1" width="9.125" style="1" customWidth="1"/>
    <col min="2" max="2" width="44.75390625" style="2" customWidth="1"/>
    <col min="3" max="3" width="16.625" style="1" customWidth="1"/>
    <col min="4" max="4" width="15.375" style="1" customWidth="1"/>
    <col min="5" max="5" width="14.75390625" style="1" customWidth="1"/>
    <col min="6" max="6" width="16.00390625" style="1" customWidth="1"/>
    <col min="7" max="7" width="15.00390625" style="4" customWidth="1"/>
    <col min="8" max="8" width="12.625" style="4" bestFit="1" customWidth="1"/>
    <col min="9" max="9" width="16.125" style="4" customWidth="1"/>
    <col min="10" max="10" width="12.125" style="4" customWidth="1"/>
    <col min="11" max="11" width="18.125" style="4" customWidth="1"/>
    <col min="12" max="12" width="21.375" style="4" customWidth="1"/>
    <col min="13" max="20" width="9.125" style="4" customWidth="1"/>
    <col min="21" max="16384" width="9.125" style="1" customWidth="1"/>
  </cols>
  <sheetData>
    <row r="1" spans="1:6" ht="15.75" customHeight="1">
      <c r="A1" s="7"/>
      <c r="B1" s="8"/>
      <c r="C1" s="29" t="s">
        <v>25</v>
      </c>
      <c r="D1" s="80" t="s">
        <v>32</v>
      </c>
      <c r="E1" s="80"/>
      <c r="F1" s="29"/>
    </row>
    <row r="2" spans="1:6" ht="19.5" customHeight="1">
      <c r="A2" s="7"/>
      <c r="B2" s="8"/>
      <c r="C2" s="51"/>
      <c r="D2" s="79" t="s">
        <v>7</v>
      </c>
      <c r="E2" s="79"/>
      <c r="F2" s="79"/>
    </row>
    <row r="3" spans="1:6" ht="18" customHeight="1">
      <c r="A3" s="7"/>
      <c r="B3" s="8"/>
      <c r="C3" s="25"/>
      <c r="D3" s="79" t="s">
        <v>34</v>
      </c>
      <c r="E3" s="79"/>
      <c r="F3" s="79"/>
    </row>
    <row r="4" spans="1:6" ht="11.25" customHeight="1">
      <c r="A4" s="7"/>
      <c r="B4" s="8"/>
      <c r="C4" s="25"/>
      <c r="D4" s="25"/>
      <c r="E4" s="25"/>
      <c r="F4" s="25"/>
    </row>
    <row r="5" spans="1:6" ht="15.75" customHeight="1">
      <c r="A5" s="81" t="s">
        <v>26</v>
      </c>
      <c r="B5" s="81"/>
      <c r="C5" s="81"/>
      <c r="D5" s="81"/>
      <c r="E5" s="81"/>
      <c r="F5" s="81"/>
    </row>
    <row r="6" spans="1:6" ht="6.75" customHeight="1" hidden="1">
      <c r="A6" s="12"/>
      <c r="B6" s="12"/>
      <c r="C6" s="12"/>
      <c r="D6" s="12"/>
      <c r="E6" s="12"/>
      <c r="F6" s="12"/>
    </row>
    <row r="7" spans="1:6" ht="12.75" customHeight="1" thickBot="1">
      <c r="A7" s="7"/>
      <c r="B7" s="8"/>
      <c r="C7" s="7"/>
      <c r="D7" s="7"/>
      <c r="E7" s="7"/>
      <c r="F7" s="13" t="s">
        <v>11</v>
      </c>
    </row>
    <row r="8" spans="1:6" ht="18" customHeight="1">
      <c r="A8" s="85" t="s">
        <v>5</v>
      </c>
      <c r="B8" s="73" t="s">
        <v>0</v>
      </c>
      <c r="C8" s="75" t="s">
        <v>8</v>
      </c>
      <c r="D8" s="75" t="s">
        <v>9</v>
      </c>
      <c r="E8" s="75"/>
      <c r="F8" s="82" t="s">
        <v>6</v>
      </c>
    </row>
    <row r="9" spans="1:6" ht="12.75" customHeight="1">
      <c r="A9" s="86"/>
      <c r="B9" s="74"/>
      <c r="C9" s="76"/>
      <c r="D9" s="76" t="s">
        <v>6</v>
      </c>
      <c r="E9" s="76" t="s">
        <v>31</v>
      </c>
      <c r="F9" s="83"/>
    </row>
    <row r="10" spans="1:7" ht="18.75" customHeight="1">
      <c r="A10" s="86"/>
      <c r="B10" s="74"/>
      <c r="C10" s="76"/>
      <c r="D10" s="84"/>
      <c r="E10" s="76"/>
      <c r="F10" s="83"/>
      <c r="G10" s="53">
        <f>C10+D10</f>
        <v>0</v>
      </c>
    </row>
    <row r="11" spans="1:15" ht="17.25" customHeight="1">
      <c r="A11" s="36">
        <v>1</v>
      </c>
      <c r="B11" s="37" t="s">
        <v>1</v>
      </c>
      <c r="C11" s="40">
        <v>3</v>
      </c>
      <c r="D11" s="40">
        <v>4</v>
      </c>
      <c r="E11" s="40">
        <v>5</v>
      </c>
      <c r="F11" s="43">
        <v>6</v>
      </c>
      <c r="G11" s="53"/>
      <c r="O11" s="60"/>
    </row>
    <row r="12" spans="1:20" s="17" customFormat="1" ht="24" customHeight="1">
      <c r="A12" s="44">
        <v>200000</v>
      </c>
      <c r="B12" s="22" t="s">
        <v>2</v>
      </c>
      <c r="C12" s="30">
        <f>C13+C14+C17+C20</f>
        <v>7087911.999999985</v>
      </c>
      <c r="D12" s="30">
        <f>D13+D14+D17+D20</f>
        <v>32844146.52</v>
      </c>
      <c r="E12" s="30">
        <f>E13+E14+E17+E20</f>
        <v>25457524.6</v>
      </c>
      <c r="F12" s="54">
        <f>F13+F14+F17+F20</f>
        <v>39932058.51999998</v>
      </c>
      <c r="G12" s="53"/>
      <c r="H12" s="16"/>
      <c r="I12" s="68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7" customFormat="1" ht="21" customHeight="1">
      <c r="A13" s="44">
        <v>203000</v>
      </c>
      <c r="B13" s="22" t="s">
        <v>15</v>
      </c>
      <c r="C13" s="30"/>
      <c r="D13" s="30"/>
      <c r="E13" s="30"/>
      <c r="F13" s="35"/>
      <c r="G13" s="53">
        <f>C13+D13</f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ht="30.75" customHeight="1">
      <c r="A14" s="44">
        <v>203400</v>
      </c>
      <c r="B14" s="22" t="s">
        <v>18</v>
      </c>
      <c r="C14" s="30">
        <f>C15-C16</f>
        <v>-2179974.1100000143</v>
      </c>
      <c r="D14" s="30">
        <f>D15-D16</f>
        <v>0</v>
      </c>
      <c r="E14" s="30">
        <f>E15-E16</f>
        <v>0</v>
      </c>
      <c r="F14" s="35">
        <f>F15-F16</f>
        <v>-2179974.1100000143</v>
      </c>
      <c r="G14" s="5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24" customFormat="1" ht="20.25" customHeight="1">
      <c r="A15" s="45">
        <v>203410</v>
      </c>
      <c r="B15" s="39" t="s">
        <v>16</v>
      </c>
      <c r="C15" s="31">
        <v>350000000</v>
      </c>
      <c r="D15" s="31"/>
      <c r="E15" s="31"/>
      <c r="F15" s="32">
        <f>C15+D15</f>
        <v>350000000</v>
      </c>
      <c r="G15" s="5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24" customFormat="1" ht="21" customHeight="1">
      <c r="A16" s="45">
        <v>203420</v>
      </c>
      <c r="B16" s="39" t="s">
        <v>17</v>
      </c>
      <c r="C16" s="31">
        <f>350000000+2179974.11</f>
        <v>352179974.11</v>
      </c>
      <c r="D16" s="31"/>
      <c r="E16" s="31"/>
      <c r="F16" s="32">
        <f>C16+D16</f>
        <v>352179974.11</v>
      </c>
      <c r="G16" s="5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24" customFormat="1" ht="47.25" customHeight="1">
      <c r="A17" s="44">
        <v>206000</v>
      </c>
      <c r="B17" s="22" t="s">
        <v>19</v>
      </c>
      <c r="C17" s="31"/>
      <c r="D17" s="31"/>
      <c r="E17" s="31"/>
      <c r="F17" s="32">
        <f>C17+D17</f>
        <v>0</v>
      </c>
      <c r="G17" s="53">
        <f>C17+D17</f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24" customFormat="1" ht="30" customHeight="1">
      <c r="A18" s="45">
        <v>206110</v>
      </c>
      <c r="B18" s="67" t="s">
        <v>22</v>
      </c>
      <c r="C18" s="31"/>
      <c r="D18" s="31">
        <v>10000000</v>
      </c>
      <c r="E18" s="31">
        <v>8000000</v>
      </c>
      <c r="F18" s="32">
        <f>C18+D18</f>
        <v>10000000</v>
      </c>
      <c r="G18" s="5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24" customFormat="1" ht="28.5" customHeight="1">
      <c r="A19" s="45">
        <v>206210</v>
      </c>
      <c r="B19" s="67" t="s">
        <v>23</v>
      </c>
      <c r="C19" s="31"/>
      <c r="D19" s="31">
        <v>10000000</v>
      </c>
      <c r="E19" s="31">
        <v>8000000</v>
      </c>
      <c r="F19" s="32">
        <f>C19+D19</f>
        <v>10000000</v>
      </c>
      <c r="G19" s="5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21" customFormat="1" ht="33" customHeight="1">
      <c r="A20" s="44">
        <v>208000</v>
      </c>
      <c r="B20" s="41" t="s">
        <v>20</v>
      </c>
      <c r="C20" s="30">
        <f>C21+C24</f>
        <v>9267886.11</v>
      </c>
      <c r="D20" s="30">
        <f>D21+D24</f>
        <v>32844146.52</v>
      </c>
      <c r="E20" s="30">
        <f>E21+E24</f>
        <v>25457524.6</v>
      </c>
      <c r="F20" s="35">
        <f>F21+F24</f>
        <v>42112032.629999995</v>
      </c>
      <c r="G20" s="53"/>
      <c r="H20" s="78"/>
      <c r="I20" s="78"/>
      <c r="J20" s="78"/>
      <c r="K20" s="58"/>
      <c r="L20" s="58"/>
      <c r="M20" s="20"/>
      <c r="N20" s="20"/>
      <c r="O20" s="20"/>
      <c r="P20" s="20"/>
      <c r="Q20" s="20"/>
      <c r="R20" s="20"/>
      <c r="S20" s="20"/>
      <c r="T20" s="20"/>
    </row>
    <row r="21" spans="1:20" s="17" customFormat="1" ht="24" customHeight="1">
      <c r="A21" s="46"/>
      <c r="B21" s="38" t="s">
        <v>12</v>
      </c>
      <c r="C21" s="31">
        <f>7387912+2179974.11</f>
        <v>9567886.11</v>
      </c>
      <c r="D21" s="31">
        <f>16655846.52+2771600+6101000+1200000+5025800+560000+130000+99900</f>
        <v>32544146.52</v>
      </c>
      <c r="E21" s="31">
        <f>9269224.6+2771600+6101000+1200000+5025800+560000+130000+99900</f>
        <v>25157524.6</v>
      </c>
      <c r="F21" s="32">
        <f>C21+D21</f>
        <v>42112032.629999995</v>
      </c>
      <c r="G21" s="53"/>
      <c r="H21" s="78"/>
      <c r="I21" s="78"/>
      <c r="J21" s="78"/>
      <c r="K21" s="61"/>
      <c r="L21" s="58"/>
      <c r="M21" s="16"/>
      <c r="N21" s="16"/>
      <c r="O21" s="16"/>
      <c r="P21" s="16"/>
      <c r="Q21" s="16"/>
      <c r="R21" s="16"/>
      <c r="S21" s="16"/>
      <c r="T21" s="16"/>
    </row>
    <row r="22" spans="1:20" s="17" customFormat="1" ht="20.25" customHeight="1">
      <c r="A22" s="45">
        <v>208100</v>
      </c>
      <c r="B22" s="39" t="s">
        <v>13</v>
      </c>
      <c r="C22" s="31">
        <v>10067886.16</v>
      </c>
      <c r="D22" s="31">
        <v>41198202.97</v>
      </c>
      <c r="E22" s="31">
        <v>32872069.34</v>
      </c>
      <c r="F22" s="32">
        <f>C22+D22</f>
        <v>51266089.129999995</v>
      </c>
      <c r="G22" s="53"/>
      <c r="H22" s="78"/>
      <c r="I22" s="78"/>
      <c r="J22" s="78"/>
      <c r="K22" s="58"/>
      <c r="L22" s="58"/>
      <c r="M22" s="16"/>
      <c r="N22" s="16"/>
      <c r="O22" s="16"/>
      <c r="P22" s="16"/>
      <c r="Q22" s="16"/>
      <c r="R22" s="16"/>
      <c r="S22" s="16"/>
      <c r="T22" s="16"/>
    </row>
    <row r="23" spans="1:20" s="17" customFormat="1" ht="20.25" customHeight="1">
      <c r="A23" s="45">
        <v>208200</v>
      </c>
      <c r="B23" s="39" t="s">
        <v>14</v>
      </c>
      <c r="C23" s="31">
        <f>C22-C21</f>
        <v>500000.05000000075</v>
      </c>
      <c r="D23" s="31">
        <f>D22-D21</f>
        <v>8654056.45</v>
      </c>
      <c r="E23" s="31">
        <f>E22-E21</f>
        <v>7714544.739999998</v>
      </c>
      <c r="F23" s="32">
        <f>C23+D23</f>
        <v>9154056.5</v>
      </c>
      <c r="G23" s="53"/>
      <c r="H23" s="78"/>
      <c r="I23" s="78"/>
      <c r="J23" s="78"/>
      <c r="K23" s="58"/>
      <c r="L23" s="58"/>
      <c r="M23" s="16"/>
      <c r="N23" s="16"/>
      <c r="O23" s="16"/>
      <c r="P23" s="16"/>
      <c r="Q23" s="16"/>
      <c r="R23" s="16"/>
      <c r="S23" s="16"/>
      <c r="T23" s="16"/>
    </row>
    <row r="24" spans="1:20" s="19" customFormat="1" ht="77.25" customHeight="1">
      <c r="A24" s="47">
        <v>208400</v>
      </c>
      <c r="B24" s="15" t="s">
        <v>33</v>
      </c>
      <c r="C24" s="31">
        <f>-300000</f>
        <v>-300000</v>
      </c>
      <c r="D24" s="31">
        <f>300000</f>
        <v>300000</v>
      </c>
      <c r="E24" s="31">
        <f>300000</f>
        <v>300000</v>
      </c>
      <c r="F24" s="48"/>
      <c r="G24" s="53">
        <f>C24+D24</f>
        <v>0</v>
      </c>
      <c r="H24" s="18"/>
      <c r="I24" s="18"/>
      <c r="J24" s="18"/>
      <c r="K24" s="26"/>
      <c r="L24" s="18"/>
      <c r="M24" s="18"/>
      <c r="N24" s="18"/>
      <c r="O24" s="18"/>
      <c r="P24" s="18"/>
      <c r="Q24" s="18"/>
      <c r="R24" s="18"/>
      <c r="S24" s="18"/>
      <c r="T24" s="18"/>
    </row>
    <row r="25" spans="1:18" ht="22.5" customHeight="1">
      <c r="A25" s="47"/>
      <c r="B25" s="42" t="s">
        <v>10</v>
      </c>
      <c r="C25" s="55">
        <f>C12</f>
        <v>7087911.999999985</v>
      </c>
      <c r="D25" s="30">
        <f>D12</f>
        <v>32844146.52</v>
      </c>
      <c r="E25" s="30">
        <f>E12</f>
        <v>25457524.6</v>
      </c>
      <c r="F25" s="56">
        <f>F12</f>
        <v>39932058.51999998</v>
      </c>
      <c r="G25" s="53"/>
      <c r="H25" s="3"/>
      <c r="I25" s="14"/>
      <c r="J25" s="3"/>
      <c r="K25" s="26"/>
      <c r="L25" s="3"/>
      <c r="M25" s="3"/>
      <c r="N25" s="3"/>
      <c r="O25" s="3"/>
      <c r="P25" s="3"/>
      <c r="Q25" s="3"/>
      <c r="R25" s="5"/>
    </row>
    <row r="26" spans="1:18" ht="30" customHeight="1">
      <c r="A26" s="50">
        <v>600000</v>
      </c>
      <c r="B26" s="42" t="s">
        <v>3</v>
      </c>
      <c r="C26" s="55">
        <f>C27+C30+C35</f>
        <v>7087911.999999985</v>
      </c>
      <c r="D26" s="55">
        <f>D27+D30+D35</f>
        <v>32844146.52</v>
      </c>
      <c r="E26" s="55">
        <f>E27+E30+E35</f>
        <v>25457524.6</v>
      </c>
      <c r="F26" s="49">
        <f>F27+F30+F35</f>
        <v>39932058.51999998</v>
      </c>
      <c r="G26" s="53"/>
      <c r="H26" s="57"/>
      <c r="I26" s="57"/>
      <c r="J26" s="3"/>
      <c r="K26" s="26"/>
      <c r="L26" s="3"/>
      <c r="M26" s="3"/>
      <c r="N26" s="3"/>
      <c r="O26" s="3"/>
      <c r="P26" s="3"/>
      <c r="Q26" s="3"/>
      <c r="R26" s="5"/>
    </row>
    <row r="27" spans="1:18" ht="51.75" customHeight="1">
      <c r="A27" s="50">
        <v>601000</v>
      </c>
      <c r="B27" s="42" t="s">
        <v>19</v>
      </c>
      <c r="C27" s="33"/>
      <c r="D27" s="30"/>
      <c r="E27" s="30"/>
      <c r="F27" s="34"/>
      <c r="G27" s="53">
        <f>C27+D27</f>
        <v>0</v>
      </c>
      <c r="H27" s="3"/>
      <c r="I27" s="3"/>
      <c r="J27" s="3"/>
      <c r="K27" s="26"/>
      <c r="L27" s="3"/>
      <c r="M27" s="3"/>
      <c r="N27" s="3"/>
      <c r="O27" s="3"/>
      <c r="P27" s="3"/>
      <c r="Q27" s="3"/>
      <c r="R27" s="5"/>
    </row>
    <row r="28" spans="1:18" ht="30" customHeight="1">
      <c r="A28" s="50">
        <v>601110</v>
      </c>
      <c r="B28" s="67" t="s">
        <v>22</v>
      </c>
      <c r="C28" s="33"/>
      <c r="D28" s="31">
        <f>D18</f>
        <v>10000000</v>
      </c>
      <c r="E28" s="31">
        <f>E18</f>
        <v>8000000</v>
      </c>
      <c r="F28" s="32">
        <f>C28+D28</f>
        <v>10000000</v>
      </c>
      <c r="G28" s="53"/>
      <c r="H28" s="3"/>
      <c r="I28" s="3"/>
      <c r="J28" s="3"/>
      <c r="K28" s="26"/>
      <c r="L28" s="3"/>
      <c r="M28" s="3"/>
      <c r="N28" s="3"/>
      <c r="O28" s="3"/>
      <c r="P28" s="3"/>
      <c r="Q28" s="3"/>
      <c r="R28" s="5"/>
    </row>
    <row r="29" spans="1:18" ht="28.5" customHeight="1">
      <c r="A29" s="50">
        <v>601210</v>
      </c>
      <c r="B29" s="27" t="s">
        <v>23</v>
      </c>
      <c r="C29" s="33"/>
      <c r="D29" s="31">
        <f>D19</f>
        <v>10000000</v>
      </c>
      <c r="E29" s="31">
        <f>E19</f>
        <v>8000000</v>
      </c>
      <c r="F29" s="32">
        <f>C29+D29</f>
        <v>10000000</v>
      </c>
      <c r="G29" s="53"/>
      <c r="H29" s="3"/>
      <c r="I29" s="3"/>
      <c r="J29" s="3"/>
      <c r="K29" s="26"/>
      <c r="L29" s="3"/>
      <c r="M29" s="3"/>
      <c r="N29" s="3"/>
      <c r="O29" s="3"/>
      <c r="P29" s="3"/>
      <c r="Q29" s="3"/>
      <c r="R29" s="5"/>
    </row>
    <row r="30" spans="1:20" s="17" customFormat="1" ht="20.25" customHeight="1">
      <c r="A30" s="44">
        <v>602000</v>
      </c>
      <c r="B30" s="22" t="s">
        <v>21</v>
      </c>
      <c r="C30" s="30">
        <f>C31+C34</f>
        <v>9267886.11</v>
      </c>
      <c r="D30" s="30">
        <f>D31+D34</f>
        <v>32844146.52</v>
      </c>
      <c r="E30" s="30">
        <f>E31+E34</f>
        <v>25457524.6</v>
      </c>
      <c r="F30" s="35">
        <f>F31+F34</f>
        <v>42112032.629999995</v>
      </c>
      <c r="G30" s="53"/>
      <c r="H30" s="53"/>
      <c r="I30" s="52"/>
      <c r="J30" s="52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17" customFormat="1" ht="24" customHeight="1">
      <c r="A31" s="46"/>
      <c r="B31" s="38" t="s">
        <v>12</v>
      </c>
      <c r="C31" s="31">
        <f aca="true" t="shared" si="0" ref="C31:E32">C21</f>
        <v>9567886.11</v>
      </c>
      <c r="D31" s="31">
        <f t="shared" si="0"/>
        <v>32544146.52</v>
      </c>
      <c r="E31" s="31">
        <f t="shared" si="0"/>
        <v>25157524.6</v>
      </c>
      <c r="F31" s="32">
        <f>C31+D31</f>
        <v>42112032.629999995</v>
      </c>
      <c r="G31" s="53"/>
      <c r="H31" s="53"/>
      <c r="I31" s="53"/>
      <c r="J31" s="53"/>
      <c r="K31" s="53"/>
      <c r="L31" s="53"/>
      <c r="M31" s="16"/>
      <c r="N31" s="16"/>
      <c r="O31" s="16"/>
      <c r="P31" s="16"/>
      <c r="Q31" s="16"/>
      <c r="R31" s="16"/>
      <c r="S31" s="16"/>
      <c r="T31" s="16"/>
    </row>
    <row r="32" spans="1:20" s="17" customFormat="1" ht="20.25" customHeight="1">
      <c r="A32" s="45">
        <v>602100</v>
      </c>
      <c r="B32" s="39" t="s">
        <v>13</v>
      </c>
      <c r="C32" s="31">
        <f t="shared" si="0"/>
        <v>10067886.16</v>
      </c>
      <c r="D32" s="31">
        <f t="shared" si="0"/>
        <v>41198202.97</v>
      </c>
      <c r="E32" s="31">
        <f t="shared" si="0"/>
        <v>32872069.34</v>
      </c>
      <c r="F32" s="32">
        <f>C32+D32</f>
        <v>51266089.129999995</v>
      </c>
      <c r="G32" s="5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17" customFormat="1" ht="20.25" customHeight="1">
      <c r="A33" s="45">
        <v>602200</v>
      </c>
      <c r="B33" s="39" t="s">
        <v>14</v>
      </c>
      <c r="C33" s="31">
        <f>C32-C31</f>
        <v>500000.05000000075</v>
      </c>
      <c r="D33" s="31">
        <f>D32-D31</f>
        <v>8654056.45</v>
      </c>
      <c r="E33" s="31">
        <f>E32-E31</f>
        <v>7714544.739999998</v>
      </c>
      <c r="F33" s="32">
        <f>C33+D33</f>
        <v>9154056.5</v>
      </c>
      <c r="G33" s="5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7" ht="79.5" customHeight="1">
      <c r="A34" s="47">
        <v>602400</v>
      </c>
      <c r="B34" s="15" t="s">
        <v>24</v>
      </c>
      <c r="C34" s="31">
        <f>-300000</f>
        <v>-300000</v>
      </c>
      <c r="D34" s="31">
        <f>300000</f>
        <v>300000</v>
      </c>
      <c r="E34" s="31">
        <f>300000</f>
        <v>300000</v>
      </c>
      <c r="F34" s="32">
        <f>C34+D34</f>
        <v>0</v>
      </c>
      <c r="G34" s="53"/>
    </row>
    <row r="35" spans="1:7" ht="36.75" customHeight="1">
      <c r="A35" s="50">
        <v>603000</v>
      </c>
      <c r="B35" s="66" t="s">
        <v>27</v>
      </c>
      <c r="C35" s="30">
        <v>-2179974.1100000143</v>
      </c>
      <c r="D35" s="30"/>
      <c r="E35" s="30"/>
      <c r="F35" s="35">
        <f>C35+D35</f>
        <v>-2179974.1100000143</v>
      </c>
      <c r="G35" s="53"/>
    </row>
    <row r="36" spans="1:9" ht="32.25" customHeight="1" thickBot="1">
      <c r="A36" s="62"/>
      <c r="B36" s="63" t="s">
        <v>4</v>
      </c>
      <c r="C36" s="64">
        <f>C26</f>
        <v>7087911.999999985</v>
      </c>
      <c r="D36" s="64">
        <f>D26</f>
        <v>32844146.52</v>
      </c>
      <c r="E36" s="64">
        <f>E26</f>
        <v>25457524.6</v>
      </c>
      <c r="F36" s="65">
        <f>F26</f>
        <v>39932058.51999998</v>
      </c>
      <c r="G36" s="53"/>
      <c r="I36" s="59"/>
    </row>
    <row r="37" spans="1:9" ht="24.75" customHeight="1">
      <c r="A37" s="10"/>
      <c r="B37" s="11"/>
      <c r="C37" s="10"/>
      <c r="D37" s="10"/>
      <c r="E37" s="10"/>
      <c r="F37" s="10"/>
      <c r="I37" s="59"/>
    </row>
    <row r="38" spans="1:6" ht="21.75" customHeight="1">
      <c r="A38" s="77" t="s">
        <v>30</v>
      </c>
      <c r="B38" s="77"/>
      <c r="C38" s="77"/>
      <c r="D38" s="28"/>
      <c r="E38" s="70"/>
      <c r="F38" s="70"/>
    </row>
    <row r="39" spans="1:7" ht="20.25" customHeight="1">
      <c r="A39" s="77" t="s">
        <v>29</v>
      </c>
      <c r="B39" s="77"/>
      <c r="C39" s="14"/>
      <c r="D39" s="14"/>
      <c r="E39" s="70" t="s">
        <v>28</v>
      </c>
      <c r="F39" s="70"/>
      <c r="G39" s="6"/>
    </row>
    <row r="40" spans="1:7" ht="15.75">
      <c r="A40" s="10"/>
      <c r="B40" s="11"/>
      <c r="C40" s="10"/>
      <c r="D40" s="11"/>
      <c r="E40" s="11"/>
      <c r="F40" s="11"/>
      <c r="G40" s="6"/>
    </row>
    <row r="41" spans="1:6" ht="15.75">
      <c r="A41" s="10"/>
      <c r="B41" s="11"/>
      <c r="C41" s="10"/>
      <c r="D41" s="11"/>
      <c r="E41" s="11"/>
      <c r="F41" s="11"/>
    </row>
    <row r="42" spans="1:6" ht="12.75">
      <c r="A42" s="7"/>
      <c r="B42" s="8"/>
      <c r="C42" s="7"/>
      <c r="D42" s="7"/>
      <c r="E42" s="7"/>
      <c r="F42" s="7"/>
    </row>
    <row r="43" spans="3:6" ht="12.75">
      <c r="C43" s="4"/>
      <c r="D43" s="4"/>
      <c r="E43" s="4"/>
      <c r="F43" s="4"/>
    </row>
    <row r="44" ht="12.75">
      <c r="G44" s="69"/>
    </row>
    <row r="46" spans="1:5" ht="16.5">
      <c r="A46" s="71"/>
      <c r="B46" s="71"/>
      <c r="C46" s="9"/>
      <c r="D46" s="72"/>
      <c r="E46" s="72"/>
    </row>
  </sheetData>
  <sheetProtection/>
  <mergeCells count="18">
    <mergeCell ref="H20:J23"/>
    <mergeCell ref="D3:F3"/>
    <mergeCell ref="D1:E1"/>
    <mergeCell ref="D2:F2"/>
    <mergeCell ref="A5:F5"/>
    <mergeCell ref="D8:E8"/>
    <mergeCell ref="F8:F10"/>
    <mergeCell ref="D9:D10"/>
    <mergeCell ref="E9:E10"/>
    <mergeCell ref="A8:A10"/>
    <mergeCell ref="E39:F39"/>
    <mergeCell ref="A46:B46"/>
    <mergeCell ref="D46:E46"/>
    <mergeCell ref="E38:F38"/>
    <mergeCell ref="B8:B10"/>
    <mergeCell ref="C8:C10"/>
    <mergeCell ref="A38:C38"/>
    <mergeCell ref="A39:B39"/>
  </mergeCells>
  <printOptions/>
  <pageMargins left="0.77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Ishchenko_O</cp:lastModifiedBy>
  <cp:lastPrinted>2014-06-02T14:19:13Z</cp:lastPrinted>
  <dcterms:created xsi:type="dcterms:W3CDTF">2002-01-15T08:53:22Z</dcterms:created>
  <dcterms:modified xsi:type="dcterms:W3CDTF">2014-06-03T07:22:59Z</dcterms:modified>
  <cp:category/>
  <cp:version/>
  <cp:contentType/>
  <cp:contentStatus/>
</cp:coreProperties>
</file>