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1" yWindow="405" windowWidth="9720" windowHeight="5970" firstSheet="1" activeTab="1"/>
  </bookViews>
  <sheets>
    <sheet name="Додаток1  061207" sheetId="1" r:id="rId1"/>
    <sheet name="2012" sheetId="2" r:id="rId2"/>
  </sheets>
  <definedNames>
    <definedName name="_xlnm.Print_Titles" localSheetId="1">'2012'!$13:$14</definedName>
    <definedName name="_xlnm.Print_Titles" localSheetId="0">'Додаток1  061207'!$10:$11</definedName>
    <definedName name="_xlnm.Print_Area" localSheetId="1">'2012'!$A$1:$F$23</definedName>
    <definedName name="_xlnm.Print_Area" localSheetId="0">'Додаток1  061207'!$A$1:$F$128</definedName>
  </definedNames>
  <calcPr fullCalcOnLoad="1"/>
</workbook>
</file>

<file path=xl/sharedStrings.xml><?xml version="1.0" encoding="utf-8"?>
<sst xmlns="http://schemas.openxmlformats.org/spreadsheetml/2006/main" count="165" uniqueCount="136">
  <si>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</si>
  <si>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</si>
  <si>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</si>
  <si>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</si>
  <si>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</si>
  <si>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</si>
  <si>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</si>
  <si>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</si>
  <si>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</si>
  <si>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</si>
  <si>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</si>
  <si>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підприємницької діяльності</t>
  </si>
  <si>
    <t>Податок з доходів фізичних осіб у вигляді виграшів або  призів, отриманих внаслідок проведення конкурсів та інших розіграшів,   виграшів в азартні ігри</t>
  </si>
  <si>
    <t>Податок з доходів фізичних осіб від інших видів діяльності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</si>
  <si>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</si>
  <si>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</si>
  <si>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</si>
  <si>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</si>
  <si>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транспортних засобів та інших самохідних машин і механізмів (юридичних осіб)</t>
  </si>
  <si>
    <t>Податок з власників транспортних засобів та інших самохідних машин і механізмів (з громадян)</t>
  </si>
  <si>
    <t>Збори за спеціальне використання природних ресурсів</t>
  </si>
  <si>
    <t>Платежі за користування надрами</t>
  </si>
  <si>
    <t>Плата за користування надрами місцевого значення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</si>
  <si>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</si>
  <si>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</si>
  <si>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</si>
  <si>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</si>
  <si>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</si>
  <si>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</si>
  <si>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>Податок на промисел</t>
  </si>
  <si>
    <t>Плата за видачу ліцензій та сертифікатів</t>
  </si>
  <si>
    <t>Плата за державну реєстрацію суб`єктів підприємницької діяльності</t>
  </si>
  <si>
    <t>Плата за торговий патент на деякі види підприємницької діяльності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</si>
  <si>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</si>
  <si>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</si>
  <si>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операцій з торгівлі готівковими валютними цінностями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</si>
  <si>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</si>
  <si>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</si>
  <si>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</si>
  <si>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</si>
  <si>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</si>
  <si>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</si>
  <si>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фізичними особами</t>
  </si>
  <si>
    <t>Плата за придбання торгового патенту на здійснення діяльності з надання побутових послуг,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</si>
  <si>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</si>
  <si>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</si>
  <si>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Інші податки</t>
  </si>
  <si>
    <t>Місцеві податки і збори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</si>
  <si>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</si>
  <si>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</si>
  <si>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</si>
  <si>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</si>
  <si>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</si>
  <si>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</si>
  <si>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об`єктів торгівлі та сфери послуг</t>
  </si>
  <si>
    <t>Збір із власників собак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</si>
  <si>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</si>
  <si>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</si>
  <si>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</si>
  <si>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</si>
  <si>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</si>
  <si>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</si>
  <si>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</si>
  <si>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</si>
  <si>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</si>
  <si>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</si>
  <si>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Плата за оренду цілісних майнових комплексів та іншого державного майна</t>
  </si>
  <si>
    <t>Плата за оренду майнових комплексів та іншого майна, що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</si>
  <si>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</si>
  <si>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</si>
  <si>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</si>
  <si>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</si>
  <si>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</si>
  <si>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</si>
  <si>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</si>
  <si>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</si>
  <si>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Крим,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</si>
  <si>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</si>
  <si>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</si>
  <si>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Цільові фонди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</si>
  <si>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</si>
  <si>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</si>
  <si>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 фізичними особами</t>
  </si>
  <si>
    <t>Цільові фонди, утворені органами місцевого самоврядування та місцевими радами</t>
  </si>
  <si>
    <t>Всього (без урахування трансфертів)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</si>
  <si>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</si>
  <si>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</si>
  <si>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</si>
  <si>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</si>
  <si>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Субвенції</t>
  </si>
  <si>
    <t>Всього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</si>
  <si>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</si>
  <si>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</si>
  <si>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</si>
  <si>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</si>
  <si>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</si>
  <si>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</si>
  <si>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</si>
  <si>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</si>
  <si>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Додаток 1</t>
  </si>
  <si>
    <t>(тис.грн.)</t>
  </si>
  <si>
    <t>до рішення Кіровоградської міської ради</t>
  </si>
  <si>
    <t>в тому числі без трансфертів районним в місті та селищному бюджетам</t>
  </si>
  <si>
    <t>Податок з доходів фізичних осіб - військовослужбовців та осіб рядового і навчального складу органів внутрішніх справ, органів і установ виконання покарань, податкової міліції</t>
  </si>
  <si>
    <t>Кошти, що отримуються бюджетними установами від реалізації майна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</si>
  <si>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 </t>
  </si>
  <si>
    <t xml:space="preserve">Субвенція з державного бюджету місцевим бюджетам на надання пільг з послуг зв'язку та інших передбачених законодавством  пільг (крім пільг на одержання ліків, зубопротезування, оплату електроенергії, природного і скрапленого газу на побутові   потреби, твердого та рідкого пічного побутового палива, послуг  тепло-, водопостачання і водовідведення, квартирної плати,  вивезення побутового сміття та рідких нечистот) та компенсацію 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</si>
  <si>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</si>
  <si>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 xml:space="preserve">Субвенція з державного бюджету місцевим бюджетам на  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 науково-педагогічним та іншим категоріям працівників навчальних закладів"   </t>
  </si>
  <si>
    <t xml:space="preserve">Субвенція з державного бюджету місцевим бюджетам на  фінансування ремонту приміщень управлінь праці та соціального захисту виконавчих органів міських, міст обласного значення, районних у містах рад для здійснення заходів з виконання спеціального  із Світовим банком проекту "Вдосконалення системи соціальної допомоги"     </t>
  </si>
  <si>
    <t xml:space="preserve">Субвенція з державного бюджету місцевим бюджетам на придбання  вагонів для комунального електротранспорту (тролейбусів і трамваїв) </t>
  </si>
  <si>
    <t>Додаткова дотація з державного бюджету на вирівнювання фінансової забезпеченості місцевим бюджетам,</t>
  </si>
  <si>
    <t>Доходи  міського бюджету на 2008 рік</t>
  </si>
  <si>
    <t xml:space="preserve">від ______________  2007 року  № </t>
  </si>
  <si>
    <t>Податок з доходів фізичних осіб від продажу рухомого та  надання рухомого майна в оренду (суборенду)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</si>
  <si>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</si>
  <si>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</si>
  <si>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</si>
  <si>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Грошові  стягнення за шкоду заподіяну порушенням законодавства про охорону навколишнього середовища в наслідок господарської та іншої діяльності</t>
  </si>
  <si>
    <t xml:space="preserve">Плата за придбання торгових патентів пунктами продажу нафтопродуктів (автозаправними станціями, заправними пунктами) </t>
  </si>
  <si>
    <r>
      <t xml:space="preserve">Податок з доходів фізичних осіб </t>
    </r>
    <r>
      <rPr>
        <sz val="14"/>
        <rFont val="Times New Roman Cyr"/>
        <family val="1"/>
      </rPr>
      <t>(норматив відрахувань від контингенту міста -70,81%, від контингенту  с. Нового - 50%)</t>
    </r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</si>
  <si>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- 63,28%, від контингенту  с. Нового - 15%)</t>
    </r>
  </si>
  <si>
    <t>Субвенція з державного бюджету місцевим бюджетам на реалізацію державної цільової соціальної програми "Школа майбутнього"</t>
  </si>
  <si>
    <t>Кошти, одержані із загального фонду бюджету до бюджету розвитку(спеціального фонду)</t>
  </si>
  <si>
    <t xml:space="preserve">в тому числі доходи міського бюджету </t>
  </si>
  <si>
    <t>(грн.)</t>
  </si>
  <si>
    <t>Всього доходів</t>
  </si>
  <si>
    <t>Заступник міського голови</t>
  </si>
  <si>
    <t>І.Василенко</t>
  </si>
  <si>
    <t>Доходи  міського бюджету на 2012 рік</t>
  </si>
  <si>
    <t>+ збільшено</t>
  </si>
  <si>
    <t>- зменшено</t>
  </si>
  <si>
    <t>Додаткова дотація з державного бюджету на оплату праці працівників бюджетних установ</t>
  </si>
  <si>
    <t xml:space="preserve">                            </t>
  </si>
  <si>
    <t>+7 742 000,00</t>
  </si>
  <si>
    <t>16  жовтня 2012  року  № 1973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</si>
</sst>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</numFmts>
  <fonts count="38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4"/>
      <name val="Times New Roman CYR"/>
      <family val="0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4"/>
      <color indexed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2"/>
      <name val="Times New Roman"/>
      <family val="1"/>
    </font>
    <font>
      <i/>
      <sz val="10"/>
      <name val="Times New Roman Cyr"/>
      <family val="1"/>
    </font>
    <font>
      <i/>
      <sz val="10"/>
      <name val="Arial Cyr"/>
      <family val="0"/>
    </font>
    <font>
      <sz val="15"/>
      <name val="Times New Roman Cyr"/>
      <family val="1"/>
    </font>
    <font>
      <sz val="15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8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7" fillId="0" borderId="11" xfId="53" applyFont="1" applyBorder="1" applyAlignment="1">
      <alignment horizontal="center" vertical="center" wrapText="1"/>
      <protection/>
    </xf>
    <xf numFmtId="0" fontId="1" fillId="24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191" fontId="7" fillId="0" borderId="12" xfId="0" applyNumberFormat="1" applyFont="1" applyBorder="1" applyAlignment="1">
      <alignment horizontal="center" vertical="center" wrapText="1"/>
    </xf>
    <xf numFmtId="191" fontId="7" fillId="0" borderId="14" xfId="0" applyNumberFormat="1" applyFont="1" applyBorder="1" applyAlignment="1">
      <alignment horizontal="center" vertical="center" wrapText="1"/>
    </xf>
    <xf numFmtId="191" fontId="2" fillId="0" borderId="12" xfId="0" applyNumberFormat="1" applyFont="1" applyBorder="1" applyAlignment="1">
      <alignment horizontal="center" vertical="center" wrapText="1"/>
    </xf>
    <xf numFmtId="191" fontId="2" fillId="0" borderId="14" xfId="0" applyNumberFormat="1" applyFont="1" applyBorder="1" applyAlignment="1">
      <alignment horizontal="center" vertical="center" wrapText="1"/>
    </xf>
    <xf numFmtId="191" fontId="8" fillId="0" borderId="12" xfId="53" applyNumberFormat="1" applyFont="1" applyBorder="1" applyAlignment="1">
      <alignment horizontal="center" vertical="center" wrapText="1"/>
      <protection/>
    </xf>
    <xf numFmtId="191" fontId="2" fillId="0" borderId="12" xfId="53" applyNumberFormat="1" applyFont="1" applyBorder="1" applyAlignment="1">
      <alignment horizontal="center" vertical="center" wrapText="1"/>
      <protection/>
    </xf>
    <xf numFmtId="191" fontId="2" fillId="0" borderId="15" xfId="0" applyNumberFormat="1" applyFont="1" applyBorder="1" applyAlignment="1">
      <alignment horizontal="center" vertical="center" wrapText="1"/>
    </xf>
    <xf numFmtId="191" fontId="7" fillId="0" borderId="15" xfId="0" applyNumberFormat="1" applyFont="1" applyBorder="1" applyAlignment="1">
      <alignment horizontal="center" vertical="center" wrapText="1"/>
    </xf>
    <xf numFmtId="191" fontId="7" fillId="0" borderId="16" xfId="0" applyNumberFormat="1" applyFont="1" applyBorder="1" applyAlignment="1">
      <alignment horizontal="center" vertical="center" wrapText="1"/>
    </xf>
    <xf numFmtId="191" fontId="7" fillId="0" borderId="17" xfId="0" applyNumberFormat="1" applyFont="1" applyBorder="1" applyAlignment="1">
      <alignment horizontal="center" vertical="center" wrapText="1"/>
    </xf>
    <xf numFmtId="191" fontId="7" fillId="0" borderId="18" xfId="0" applyNumberFormat="1" applyFont="1" applyBorder="1" applyAlignment="1">
      <alignment horizontal="center" vertical="center" wrapText="1"/>
    </xf>
    <xf numFmtId="191" fontId="2" fillId="0" borderId="16" xfId="0" applyNumberFormat="1" applyFont="1" applyBorder="1" applyAlignment="1">
      <alignment horizontal="center" vertical="center" wrapText="1"/>
    </xf>
    <xf numFmtId="191" fontId="2" fillId="0" borderId="17" xfId="0" applyNumberFormat="1" applyFont="1" applyBorder="1" applyAlignment="1">
      <alignment horizontal="center" vertical="center"/>
    </xf>
    <xf numFmtId="191" fontId="1" fillId="0" borderId="17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91" fontId="7" fillId="25" borderId="17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8" fillId="0" borderId="12" xfId="53" applyFont="1" applyBorder="1" applyAlignment="1">
      <alignment horizontal="left"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25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91" fontId="2" fillId="0" borderId="12" xfId="0" applyNumberFormat="1" applyFont="1" applyFill="1" applyBorder="1" applyAlignment="1">
      <alignment horizontal="center" vertical="center" wrapText="1"/>
    </xf>
    <xf numFmtId="191" fontId="7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191" fontId="2" fillId="0" borderId="20" xfId="0" applyNumberFormat="1" applyFont="1" applyBorder="1" applyAlignment="1">
      <alignment horizontal="center" vertical="center" wrapText="1"/>
    </xf>
    <xf numFmtId="191" fontId="2" fillId="0" borderId="2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3" fillId="0" borderId="0" xfId="0" applyFont="1" applyBorder="1" applyAlignment="1">
      <alignment vertical="center" wrapText="1"/>
    </xf>
    <xf numFmtId="0" fontId="13" fillId="0" borderId="0" xfId="0" applyNumberFormat="1" applyFont="1" applyBorder="1" applyAlignment="1">
      <alignment vertical="center" wrapText="1"/>
    </xf>
    <xf numFmtId="0" fontId="13" fillId="24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NumberFormat="1" applyFont="1" applyAlignment="1">
      <alignment vertical="center" wrapText="1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91" fontId="2" fillId="0" borderId="23" xfId="0" applyNumberFormat="1" applyFont="1" applyBorder="1" applyAlignment="1">
      <alignment horizontal="center" vertical="center" wrapText="1"/>
    </xf>
    <xf numFmtId="191" fontId="2" fillId="0" borderId="2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53" applyFont="1" applyBorder="1" applyAlignment="1">
      <alignment horizontal="justify" vertical="center" wrapText="1"/>
      <protection/>
    </xf>
    <xf numFmtId="0" fontId="2" fillId="0" borderId="23" xfId="0" applyFont="1" applyBorder="1" applyAlignment="1">
      <alignment horizontal="justify" vertical="center" wrapText="1"/>
    </xf>
    <xf numFmtId="0" fontId="12" fillId="0" borderId="12" xfId="52" applyFont="1" applyFill="1" applyBorder="1" applyAlignment="1">
      <alignment horizontal="justify" vertical="center" wrapText="1"/>
      <protection/>
    </xf>
    <xf numFmtId="0" fontId="12" fillId="0" borderId="15" xfId="52" applyFont="1" applyFill="1" applyBorder="1" applyAlignment="1">
      <alignment horizontal="justify" vertical="center" wrapText="1"/>
      <protection/>
    </xf>
    <xf numFmtId="191" fontId="8" fillId="0" borderId="17" xfId="0" applyNumberFormat="1" applyFont="1" applyBorder="1" applyAlignment="1">
      <alignment horizontal="center" vertical="center" wrapText="1"/>
    </xf>
    <xf numFmtId="191" fontId="14" fillId="0" borderId="12" xfId="0" applyNumberFormat="1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2" fillId="0" borderId="25" xfId="0" applyFont="1" applyBorder="1" applyAlignment="1">
      <alignment horizontal="center" vertical="center" wrapText="1"/>
    </xf>
    <xf numFmtId="191" fontId="2" fillId="0" borderId="26" xfId="0" applyNumberFormat="1" applyFont="1" applyBorder="1" applyAlignment="1">
      <alignment horizontal="center" vertical="center" wrapText="1"/>
    </xf>
    <xf numFmtId="0" fontId="13" fillId="25" borderId="12" xfId="0" applyFont="1" applyFill="1" applyBorder="1" applyAlignment="1">
      <alignment horizontal="justify" vertical="center" wrapText="1"/>
    </xf>
    <xf numFmtId="0" fontId="13" fillId="25" borderId="26" xfId="0" applyFont="1" applyFill="1" applyBorder="1" applyAlignment="1">
      <alignment horizontal="justify" vertical="center" wrapText="1"/>
    </xf>
    <xf numFmtId="191" fontId="1" fillId="24" borderId="0" xfId="0" applyNumberFormat="1" applyFont="1" applyFill="1" applyBorder="1" applyAlignment="1">
      <alignment wrapText="1"/>
    </xf>
    <xf numFmtId="191" fontId="0" fillId="0" borderId="0" xfId="0" applyNumberFormat="1" applyAlignment="1">
      <alignment/>
    </xf>
    <xf numFmtId="191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3" fillId="25" borderId="0" xfId="0" applyNumberFormat="1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2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/>
    </xf>
    <xf numFmtId="49" fontId="8" fillId="0" borderId="12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8" fillId="0" borderId="14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91" fontId="1" fillId="0" borderId="0" xfId="0" applyNumberFormat="1" applyFont="1" applyFill="1" applyBorder="1" applyAlignment="1">
      <alignment wrapText="1"/>
    </xf>
    <xf numFmtId="2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91" fontId="4" fillId="0" borderId="0" xfId="0" applyNumberFormat="1" applyFont="1" applyBorder="1" applyAlignment="1">
      <alignment vertical="center" wrapText="1"/>
    </xf>
    <xf numFmtId="191" fontId="1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5" fillId="0" borderId="13" xfId="0" applyFont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191" fontId="7" fillId="0" borderId="0" xfId="0" applyNumberFormat="1" applyFont="1" applyAlignment="1">
      <alignment vertical="center" wrapText="1"/>
    </xf>
    <xf numFmtId="49" fontId="0" fillId="0" borderId="0" xfId="0" applyNumberFormat="1" applyAlignment="1">
      <alignment/>
    </xf>
    <xf numFmtId="0" fontId="34" fillId="0" borderId="0" xfId="0" applyFont="1" applyBorder="1" applyAlignment="1">
      <alignment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2" fontId="34" fillId="0" borderId="0" xfId="0" applyNumberFormat="1" applyFont="1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191" fontId="4" fillId="0" borderId="0" xfId="0" applyNumberFormat="1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Обычный_Додатки (200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zoomScalePageLayoutView="0" workbookViewId="0" topLeftCell="A28">
      <selection activeCell="B123" sqref="B12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9.75390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40" t="s">
        <v>101</v>
      </c>
      <c r="D2" s="140"/>
      <c r="E2" s="140"/>
      <c r="F2" s="140"/>
    </row>
    <row r="3" spans="3:6" ht="18.75">
      <c r="C3" s="140" t="s">
        <v>113</v>
      </c>
      <c r="D3" s="140"/>
      <c r="E3" s="140"/>
      <c r="F3" s="140"/>
    </row>
    <row r="4" spans="4:6" ht="18.75">
      <c r="D4" s="136"/>
      <c r="E4" s="136"/>
      <c r="F4" s="136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37" t="s">
        <v>112</v>
      </c>
      <c r="B7" s="137"/>
      <c r="C7" s="137"/>
      <c r="D7" s="137"/>
      <c r="E7" s="137"/>
      <c r="F7" s="137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43" t="s">
        <v>0</v>
      </c>
      <c r="B10" s="138" t="s">
        <v>1</v>
      </c>
      <c r="C10" s="138" t="s">
        <v>2</v>
      </c>
      <c r="D10" s="138" t="s">
        <v>3</v>
      </c>
      <c r="E10" s="138"/>
      <c r="F10" s="141" t="s">
        <v>4</v>
      </c>
      <c r="G10" s="6"/>
      <c r="H10" s="6"/>
      <c r="I10" s="6"/>
      <c r="J10" s="6"/>
    </row>
    <row r="11" spans="1:13" ht="55.5" customHeight="1">
      <c r="A11" s="144"/>
      <c r="B11" s="145"/>
      <c r="C11" s="145"/>
      <c r="D11" s="17" t="s">
        <v>4</v>
      </c>
      <c r="E11" s="17" t="s">
        <v>5</v>
      </c>
      <c r="F11" s="142"/>
      <c r="G11" s="7"/>
      <c r="H11" s="7"/>
      <c r="I11" s="7"/>
      <c r="J11" s="7"/>
      <c r="K11" s="8"/>
      <c r="L11" s="8"/>
      <c r="M11" s="8"/>
    </row>
    <row r="12" spans="1:13" ht="21" customHeight="1">
      <c r="A12" s="33">
        <v>10000000</v>
      </c>
      <c r="B12" s="40" t="s">
        <v>6</v>
      </c>
      <c r="C12" s="19">
        <f>C13+C30+C38+C58</f>
        <v>223744.80000000002</v>
      </c>
      <c r="D12" s="19">
        <f>D13+D30+D38+D58+D26</f>
        <v>5713</v>
      </c>
      <c r="E12" s="19"/>
      <c r="F12" s="20">
        <f aca="true" t="shared" si="0" ref="F12:F17">C12+D12</f>
        <v>229457.80000000002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188142.5</v>
      </c>
      <c r="D13" s="19"/>
      <c r="E13" s="19"/>
      <c r="F13" s="20">
        <f t="shared" si="0"/>
        <v>188142.5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aca="true" t="shared" si="1" ref="F18:F40">C18+D18</f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1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1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1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1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1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80</v>
      </c>
      <c r="D24" s="19"/>
      <c r="E24" s="19"/>
      <c r="F24" s="20">
        <f t="shared" si="1"/>
        <v>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80</v>
      </c>
      <c r="D25" s="21"/>
      <c r="E25" s="21"/>
      <c r="F25" s="22">
        <f t="shared" si="1"/>
        <v>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1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1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1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1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14809.6</v>
      </c>
      <c r="D30" s="19"/>
      <c r="E30" s="19"/>
      <c r="F30" s="20">
        <f t="shared" si="1"/>
        <v>14809.6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280</v>
      </c>
      <c r="D31" s="19"/>
      <c r="E31" s="19"/>
      <c r="F31" s="20">
        <f t="shared" si="1"/>
        <v>280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280</v>
      </c>
      <c r="D32" s="21"/>
      <c r="E32" s="21"/>
      <c r="F32" s="22">
        <f t="shared" si="1"/>
        <v>280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1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5980</v>
      </c>
      <c r="D34" s="21"/>
      <c r="E34" s="21"/>
      <c r="F34" s="22">
        <f>C34+D34</f>
        <v>5980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7189.6</v>
      </c>
      <c r="D35" s="21"/>
      <c r="E35" s="21"/>
      <c r="F35" s="22">
        <f>C35+D35</f>
        <v>7189.6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100</v>
      </c>
      <c r="D36" s="21"/>
      <c r="E36" s="21"/>
      <c r="F36" s="22">
        <f t="shared" si="1"/>
        <v>100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1260</v>
      </c>
      <c r="D37" s="21"/>
      <c r="E37" s="21"/>
      <c r="F37" s="22">
        <f t="shared" si="1"/>
        <v>1260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1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1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1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>
      <c r="A42" s="15">
        <v>14060300</v>
      </c>
      <c r="B42" s="38" t="s">
        <v>31</v>
      </c>
      <c r="C42" s="46">
        <v>180</v>
      </c>
      <c r="D42" s="21"/>
      <c r="E42" s="21"/>
      <c r="F42" s="22">
        <f aca="true" t="shared" si="2" ref="F42:F75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33">
        <v>14070000</v>
      </c>
      <c r="B43" s="40" t="s">
        <v>32</v>
      </c>
      <c r="C43" s="47">
        <f>C44+C45+C46+C47+C48+C49+C50+C51+C52+C53+C54+C56+C57+C55</f>
        <v>5967.7</v>
      </c>
      <c r="D43" s="47">
        <f>D44+D45+D46+D47+D48+D49+D50+D51+D52+D53+D54+D56+D57+D55</f>
        <v>150</v>
      </c>
      <c r="E43" s="19"/>
      <c r="F43" s="20">
        <f t="shared" si="2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2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2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2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2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2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2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2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2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2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2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2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t="shared" si="2"/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3944.5</v>
      </c>
      <c r="D73" s="19">
        <f>SUM(D91+D88)</f>
        <v>17577.031</v>
      </c>
      <c r="E73" s="19"/>
      <c r="F73" s="20">
        <f t="shared" si="2"/>
        <v>21521.531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aca="true" t="shared" si="3" ref="F76:F83">C76+D76</f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3568.8</v>
      </c>
      <c r="D77" s="19"/>
      <c r="E77" s="19"/>
      <c r="F77" s="20">
        <f t="shared" si="3"/>
        <v>3568.8</v>
      </c>
      <c r="G77" s="9"/>
      <c r="H77" s="9"/>
      <c r="I77" s="9"/>
      <c r="J77" s="9"/>
      <c r="K77" s="8"/>
      <c r="L77" s="8"/>
      <c r="M77" s="8"/>
    </row>
    <row r="78" spans="1:13" ht="23.25" customHeight="1">
      <c r="A78" s="15">
        <v>22020000</v>
      </c>
      <c r="B78" s="38" t="s">
        <v>65</v>
      </c>
      <c r="C78" s="21">
        <v>20</v>
      </c>
      <c r="D78" s="21"/>
      <c r="E78" s="21"/>
      <c r="F78" s="22">
        <f t="shared" si="3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33">
        <v>22080000</v>
      </c>
      <c r="B79" s="40" t="s">
        <v>66</v>
      </c>
      <c r="C79" s="19">
        <f>C80</f>
        <v>2200</v>
      </c>
      <c r="D79" s="19"/>
      <c r="E79" s="19"/>
      <c r="F79" s="20">
        <f t="shared" si="3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3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1348.8</v>
      </c>
      <c r="D81" s="19"/>
      <c r="E81" s="19"/>
      <c r="F81" s="20">
        <f t="shared" si="3"/>
        <v>1348.8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1258.8</v>
      </c>
      <c r="D82" s="21"/>
      <c r="E82" s="21"/>
      <c r="F82" s="22">
        <f t="shared" si="3"/>
        <v>1258.8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90</v>
      </c>
      <c r="D83" s="21"/>
      <c r="E83" s="21"/>
      <c r="F83" s="22">
        <f t="shared" si="3"/>
        <v>90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aca="true" t="shared" si="4" ref="F91:F108">C91+D91</f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4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4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4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4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4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4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4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4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4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4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4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4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4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4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4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4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4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227689.30000000002</v>
      </c>
      <c r="D110" s="28">
        <f>D73+D12+D100+D105</f>
        <v>69099.231</v>
      </c>
      <c r="E110" s="28">
        <f>E100</f>
        <v>45199.2</v>
      </c>
      <c r="F110" s="29">
        <f aca="true" t="shared" si="5" ref="F110:F120">C110+D110</f>
        <v>296788.531</v>
      </c>
      <c r="G110" s="9"/>
      <c r="H110" s="81">
        <f>C110+C114</f>
        <v>296376.9</v>
      </c>
      <c r="I110" s="14">
        <f>1762.1/H110</f>
        <v>0.0059454701091751746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111245.669</v>
      </c>
      <c r="D111" s="28">
        <f>D112</f>
        <v>1000</v>
      </c>
      <c r="E111" s="28"/>
      <c r="F111" s="29">
        <f>C111+D111</f>
        <v>112245.669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111245.669</v>
      </c>
      <c r="D112" s="28">
        <f>D116</f>
        <v>1000</v>
      </c>
      <c r="E112" s="28"/>
      <c r="F112" s="29">
        <f>C112+D112</f>
        <v>112245.669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5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5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5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42558.068999999996</v>
      </c>
      <c r="D116" s="28">
        <f>D122+D124</f>
        <v>1000</v>
      </c>
      <c r="E116" s="28"/>
      <c r="F116" s="29">
        <f t="shared" si="5"/>
        <v>43558.068999999996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49.569</v>
      </c>
      <c r="D117" s="66"/>
      <c r="E117" s="66"/>
      <c r="F117" s="67">
        <f t="shared" si="5"/>
        <v>49.569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105</v>
      </c>
      <c r="C118" s="21">
        <v>26324.3</v>
      </c>
      <c r="D118" s="74">
        <v>0</v>
      </c>
      <c r="E118" s="21"/>
      <c r="F118" s="67">
        <f>C118+D118</f>
        <v>26324.3</v>
      </c>
      <c r="G118" s="9"/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5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5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>
      <c r="A121" s="34">
        <v>41032300</v>
      </c>
      <c r="B121" s="72" t="s">
        <v>108</v>
      </c>
      <c r="C121" s="25"/>
      <c r="D121" s="25"/>
      <c r="E121" s="25"/>
      <c r="F121" s="30">
        <f aca="true" t="shared" si="6" ref="F121:F128">C121+D121</f>
        <v>0</v>
      </c>
      <c r="G121" s="9"/>
      <c r="H121" s="9"/>
      <c r="I121" s="9"/>
      <c r="J121" s="9"/>
      <c r="K121" s="8"/>
      <c r="L121" s="8"/>
      <c r="M121" s="8"/>
    </row>
    <row r="122" spans="1:13" ht="111" customHeight="1">
      <c r="A122" s="15">
        <v>41034300</v>
      </c>
      <c r="B122" s="71" t="s">
        <v>109</v>
      </c>
      <c r="C122" s="21"/>
      <c r="D122" s="21"/>
      <c r="E122" s="21"/>
      <c r="F122" s="30">
        <f t="shared" si="6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6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6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6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6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338934.96900000004</v>
      </c>
      <c r="D127" s="37">
        <f>D111+D110</f>
        <v>70099.231</v>
      </c>
      <c r="E127" s="37">
        <f>E111+E110</f>
        <v>45199.2</v>
      </c>
      <c r="F127" s="29">
        <f t="shared" si="6"/>
        <v>409034.20000000007</v>
      </c>
      <c r="G127" s="14"/>
      <c r="H127" s="14"/>
      <c r="I127" s="14"/>
      <c r="J127" s="14"/>
      <c r="K127" s="8"/>
      <c r="L127" s="8"/>
      <c r="M127" s="8"/>
    </row>
    <row r="128" spans="1:13" ht="39.75" customHeight="1" thickBot="1">
      <c r="A128" s="18"/>
      <c r="B128" s="45" t="s">
        <v>102</v>
      </c>
      <c r="C128" s="31">
        <v>335972.969</v>
      </c>
      <c r="D128" s="32"/>
      <c r="E128" s="32"/>
      <c r="F128" s="29">
        <f t="shared" si="6"/>
        <v>335972.969</v>
      </c>
      <c r="G128" s="8"/>
      <c r="H128" s="8"/>
      <c r="I128" s="8"/>
      <c r="J128" s="8"/>
      <c r="K128" s="8"/>
      <c r="L128" s="8"/>
      <c r="M128" s="8"/>
    </row>
    <row r="129" spans="1:13" ht="20.25">
      <c r="A129" s="139"/>
      <c r="B129" s="139"/>
      <c r="C129" s="139"/>
      <c r="D129" s="139"/>
      <c r="E129" s="139"/>
      <c r="F129" s="139"/>
      <c r="G129" s="8"/>
      <c r="H129" s="54"/>
      <c r="I129" s="8"/>
      <c r="J129" s="8"/>
      <c r="K129" s="8"/>
      <c r="L129" s="8"/>
      <c r="M129" s="8"/>
    </row>
    <row r="130" spans="1:8" ht="37.5" customHeight="1">
      <c r="A130" s="134"/>
      <c r="B130" s="135"/>
      <c r="C130" s="135"/>
      <c r="D130" s="8"/>
      <c r="E130" s="132"/>
      <c r="F130" s="133"/>
      <c r="H130" s="6"/>
    </row>
    <row r="131" spans="1:8" ht="12.75" customHeight="1">
      <c r="A131" s="135"/>
      <c r="B131" s="135"/>
      <c r="C131" s="135"/>
      <c r="D131" s="8"/>
      <c r="E131" s="133"/>
      <c r="F131" s="133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sheetProtection/>
  <mergeCells count="12">
    <mergeCell ref="C2:F2"/>
    <mergeCell ref="F10:F11"/>
    <mergeCell ref="A10:A11"/>
    <mergeCell ref="B10:B11"/>
    <mergeCell ref="C10:C11"/>
    <mergeCell ref="C3:F3"/>
    <mergeCell ref="E130:F131"/>
    <mergeCell ref="A130:C131"/>
    <mergeCell ref="D4:F4"/>
    <mergeCell ref="A7:F7"/>
    <mergeCell ref="D10:E10"/>
    <mergeCell ref="A129:F129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544"/>
  <sheetViews>
    <sheetView showZeros="0" tabSelected="1" view="pageBreakPreview" zoomScale="70" zoomScaleNormal="75" zoomScaleSheetLayoutView="70" zoomScalePageLayoutView="0" workbookViewId="0" topLeftCell="A1">
      <selection activeCell="D5" sqref="D5"/>
    </sheetView>
  </sheetViews>
  <sheetFormatPr defaultColWidth="9.00390625" defaultRowHeight="12.75"/>
  <cols>
    <col min="1" max="1" width="13.625" style="0" customWidth="1"/>
    <col min="2" max="2" width="77.625" style="0" customWidth="1"/>
    <col min="3" max="3" width="19.00390625" style="0" customWidth="1"/>
    <col min="4" max="4" width="19.75390625" style="0" customWidth="1"/>
    <col min="5" max="5" width="17.875" style="0" customWidth="1"/>
    <col min="6" max="6" width="18.625" style="0" customWidth="1"/>
    <col min="7" max="7" width="17.625" style="0" customWidth="1"/>
    <col min="8" max="8" width="53.375" style="0" customWidth="1"/>
    <col min="9" max="9" width="12.125" style="0" bestFit="1" customWidth="1"/>
    <col min="10" max="10" width="11.625" style="0" bestFit="1" customWidth="1"/>
  </cols>
  <sheetData>
    <row r="2" spans="4:8" ht="19.5">
      <c r="D2" s="146" t="s">
        <v>99</v>
      </c>
      <c r="E2" s="146"/>
      <c r="G2" s="16"/>
      <c r="H2" s="16"/>
    </row>
    <row r="3" spans="3:8" ht="23.25" customHeight="1">
      <c r="C3" s="129" t="s">
        <v>133</v>
      </c>
      <c r="D3" s="131" t="s">
        <v>101</v>
      </c>
      <c r="E3" s="129"/>
      <c r="H3" s="88"/>
    </row>
    <row r="4" spans="3:8" ht="22.5" customHeight="1">
      <c r="C4" s="129" t="s">
        <v>133</v>
      </c>
      <c r="D4" s="129" t="s">
        <v>135</v>
      </c>
      <c r="E4" s="130"/>
      <c r="G4" s="88"/>
      <c r="H4" s="88"/>
    </row>
    <row r="5" spans="3:7" ht="11.25" customHeight="1">
      <c r="C5" s="88"/>
      <c r="D5" s="88"/>
      <c r="E5" s="88"/>
      <c r="G5" s="88"/>
    </row>
    <row r="6" spans="3:8" ht="0.75" customHeight="1">
      <c r="C6" s="88"/>
      <c r="D6" s="88"/>
      <c r="E6" s="88"/>
      <c r="H6" s="88"/>
    </row>
    <row r="7" ht="12.75" hidden="1"/>
    <row r="8" spans="1:6" ht="38.25" customHeight="1">
      <c r="A8" s="137" t="s">
        <v>129</v>
      </c>
      <c r="B8" s="137"/>
      <c r="C8" s="137"/>
      <c r="D8" s="137"/>
      <c r="E8" s="137"/>
      <c r="F8" s="137"/>
    </row>
    <row r="9" spans="1:6" ht="5.25" customHeight="1">
      <c r="A9" s="93"/>
      <c r="B9" s="93"/>
      <c r="C9" s="93"/>
      <c r="D9" s="93"/>
      <c r="E9" s="93"/>
      <c r="F9" s="93"/>
    </row>
    <row r="10" spans="1:6" ht="14.25" customHeight="1">
      <c r="A10" s="93"/>
      <c r="B10" s="93"/>
      <c r="C10" s="93"/>
      <c r="D10" s="93"/>
      <c r="E10" s="93"/>
      <c r="F10" s="92" t="s">
        <v>130</v>
      </c>
    </row>
    <row r="11" spans="4:6" ht="16.5" customHeight="1">
      <c r="D11" s="2"/>
      <c r="E11" s="2"/>
      <c r="F11" s="92" t="s">
        <v>131</v>
      </c>
    </row>
    <row r="12" spans="1:14" ht="12.75" customHeight="1" thickBot="1">
      <c r="A12" s="3"/>
      <c r="B12" s="3"/>
      <c r="C12" s="3"/>
      <c r="D12" s="4"/>
      <c r="E12" s="4"/>
      <c r="F12" s="4" t="s">
        <v>125</v>
      </c>
      <c r="H12" s="3"/>
      <c r="I12" s="3"/>
      <c r="J12" s="3"/>
      <c r="K12" s="5"/>
      <c r="L12" s="5"/>
      <c r="M12" s="5"/>
      <c r="N12" s="5"/>
    </row>
    <row r="13" spans="1:10" ht="15.75" customHeight="1">
      <c r="A13" s="152" t="s">
        <v>0</v>
      </c>
      <c r="B13" s="147" t="s">
        <v>1</v>
      </c>
      <c r="C13" s="147" t="s">
        <v>2</v>
      </c>
      <c r="D13" s="147" t="s">
        <v>3</v>
      </c>
      <c r="E13" s="147"/>
      <c r="F13" s="150" t="s">
        <v>4</v>
      </c>
      <c r="H13" s="6"/>
      <c r="I13" s="6"/>
      <c r="J13" s="6"/>
    </row>
    <row r="14" spans="1:13" ht="45" customHeight="1" thickBot="1">
      <c r="A14" s="153"/>
      <c r="B14" s="154"/>
      <c r="C14" s="154"/>
      <c r="D14" s="119" t="s">
        <v>4</v>
      </c>
      <c r="E14" s="119" t="s">
        <v>5</v>
      </c>
      <c r="F14" s="151"/>
      <c r="G14" s="7"/>
      <c r="H14" s="7"/>
      <c r="I14" s="7"/>
      <c r="J14" s="7"/>
      <c r="K14" s="8"/>
      <c r="L14" s="8"/>
      <c r="M14" s="8"/>
    </row>
    <row r="15" spans="1:13" ht="18" customHeight="1">
      <c r="A15" s="65">
        <v>1</v>
      </c>
      <c r="B15" s="117">
        <v>2</v>
      </c>
      <c r="C15" s="117">
        <v>3</v>
      </c>
      <c r="D15" s="117">
        <v>4</v>
      </c>
      <c r="E15" s="117">
        <v>5</v>
      </c>
      <c r="F15" s="118">
        <v>6</v>
      </c>
      <c r="G15" s="7"/>
      <c r="H15" s="7"/>
      <c r="I15" s="7"/>
      <c r="J15" s="7"/>
      <c r="K15" s="8"/>
      <c r="L15" s="8"/>
      <c r="M15" s="8"/>
    </row>
    <row r="16" spans="1:13" ht="27" customHeight="1">
      <c r="A16" s="33">
        <v>40000000</v>
      </c>
      <c r="B16" s="95" t="s">
        <v>85</v>
      </c>
      <c r="C16" s="91" t="s">
        <v>134</v>
      </c>
      <c r="D16" s="91"/>
      <c r="E16" s="91"/>
      <c r="F16" s="94" t="s">
        <v>134</v>
      </c>
      <c r="G16" s="9"/>
      <c r="H16" s="9"/>
      <c r="I16" s="9"/>
      <c r="J16" s="9"/>
      <c r="K16" s="8"/>
      <c r="L16" s="8"/>
      <c r="M16" s="8"/>
    </row>
    <row r="17" spans="1:13" ht="26.25" customHeight="1">
      <c r="A17" s="33">
        <v>41000000</v>
      </c>
      <c r="B17" s="40" t="s">
        <v>86</v>
      </c>
      <c r="C17" s="91" t="s">
        <v>134</v>
      </c>
      <c r="D17" s="91"/>
      <c r="E17" s="91"/>
      <c r="F17" s="94" t="s">
        <v>134</v>
      </c>
      <c r="G17" s="9"/>
      <c r="H17" s="9"/>
      <c r="J17" s="9"/>
      <c r="K17" s="8"/>
      <c r="L17" s="8"/>
      <c r="M17" s="8"/>
    </row>
    <row r="18" spans="1:13" s="114" customFormat="1" ht="27" customHeight="1">
      <c r="A18" s="120">
        <v>41020000</v>
      </c>
      <c r="B18" s="116" t="s">
        <v>87</v>
      </c>
      <c r="C18" s="91" t="s">
        <v>134</v>
      </c>
      <c r="D18" s="91"/>
      <c r="E18" s="91"/>
      <c r="F18" s="94" t="s">
        <v>134</v>
      </c>
      <c r="G18" s="115"/>
      <c r="H18" s="112"/>
      <c r="I18" s="112"/>
      <c r="J18" s="112"/>
      <c r="K18" s="113"/>
      <c r="L18" s="113"/>
      <c r="M18" s="113"/>
    </row>
    <row r="19" spans="1:13" ht="42" customHeight="1" thickBot="1">
      <c r="A19" s="123">
        <v>41021800</v>
      </c>
      <c r="B19" s="121" t="s">
        <v>132</v>
      </c>
      <c r="C19" s="122" t="s">
        <v>134</v>
      </c>
      <c r="D19" s="122"/>
      <c r="E19" s="122"/>
      <c r="F19" s="124" t="s">
        <v>134</v>
      </c>
      <c r="G19" s="9"/>
      <c r="H19" s="9"/>
      <c r="I19" s="9"/>
      <c r="J19" s="9"/>
      <c r="K19" s="8"/>
      <c r="L19" s="8"/>
      <c r="M19" s="8"/>
    </row>
    <row r="20" spans="1:17" ht="24.75" customHeight="1" thickBot="1">
      <c r="A20" s="107"/>
      <c r="B20" s="44" t="s">
        <v>126</v>
      </c>
      <c r="C20" s="108" t="s">
        <v>134</v>
      </c>
      <c r="D20" s="108"/>
      <c r="E20" s="108"/>
      <c r="F20" s="109" t="s">
        <v>134</v>
      </c>
      <c r="G20" s="96"/>
      <c r="H20" s="97"/>
      <c r="I20" s="98"/>
      <c r="J20" s="98"/>
      <c r="K20" s="99"/>
      <c r="L20" s="99"/>
      <c r="M20" s="99"/>
      <c r="N20" s="100"/>
      <c r="O20" s="100"/>
      <c r="P20" s="100"/>
      <c r="Q20" s="100"/>
    </row>
    <row r="21" spans="1:13" ht="30" customHeight="1" thickBot="1">
      <c r="A21" s="125"/>
      <c r="B21" s="126" t="s">
        <v>124</v>
      </c>
      <c r="C21" s="127" t="s">
        <v>134</v>
      </c>
      <c r="D21" s="127"/>
      <c r="E21" s="127"/>
      <c r="F21" s="128" t="s">
        <v>134</v>
      </c>
      <c r="G21" s="96"/>
      <c r="H21" s="83"/>
      <c r="I21" s="8"/>
      <c r="J21" s="8"/>
      <c r="K21" s="8"/>
      <c r="L21" s="8"/>
      <c r="M21" s="8"/>
    </row>
    <row r="22" spans="1:13" ht="39" customHeight="1">
      <c r="A22" s="148"/>
      <c r="B22" s="148"/>
      <c r="C22" s="148"/>
      <c r="D22" s="148"/>
      <c r="E22" s="148"/>
      <c r="F22" s="148"/>
      <c r="G22" s="90"/>
      <c r="H22" s="89"/>
      <c r="I22" s="8"/>
      <c r="J22" s="8"/>
      <c r="K22" s="8"/>
      <c r="L22" s="8"/>
      <c r="M22" s="8"/>
    </row>
    <row r="23" spans="1:9" ht="69" customHeight="1">
      <c r="A23" s="149" t="s">
        <v>127</v>
      </c>
      <c r="B23" s="149"/>
      <c r="C23" s="101"/>
      <c r="D23" s="102"/>
      <c r="E23" s="103" t="s">
        <v>128</v>
      </c>
      <c r="F23" s="104"/>
      <c r="G23" s="84"/>
      <c r="H23" s="6"/>
      <c r="I23" s="84"/>
    </row>
    <row r="24" spans="1:8" ht="53.25" customHeight="1">
      <c r="A24" s="85"/>
      <c r="B24" s="86"/>
      <c r="C24" s="110"/>
      <c r="D24" s="110"/>
      <c r="E24" s="110"/>
      <c r="F24" s="110"/>
      <c r="H24" s="6"/>
    </row>
    <row r="25" spans="1:8" ht="12.75">
      <c r="A25" s="87"/>
      <c r="B25" s="87"/>
      <c r="D25" s="84"/>
      <c r="E25" s="84"/>
      <c r="F25" s="84"/>
      <c r="H25" s="6"/>
    </row>
    <row r="26" spans="2:8" ht="70.5" customHeight="1">
      <c r="B26" s="56"/>
      <c r="C26" s="111">
        <f>C20-C21</f>
        <v>0</v>
      </c>
      <c r="H26" s="55"/>
    </row>
    <row r="27" spans="2:8" ht="18.75">
      <c r="B27" s="56"/>
      <c r="E27" s="82"/>
      <c r="F27" s="84"/>
      <c r="H27" s="6"/>
    </row>
    <row r="28" spans="2:8" ht="97.5" customHeight="1">
      <c r="B28" s="56"/>
      <c r="H28" s="6"/>
    </row>
    <row r="29" spans="2:8" ht="18.75">
      <c r="B29" s="56"/>
      <c r="H29" s="6"/>
    </row>
    <row r="30" spans="2:8" ht="18.75">
      <c r="B30" s="57"/>
      <c r="H30" s="6"/>
    </row>
    <row r="31" spans="2:8" ht="18.75">
      <c r="B31" s="57"/>
      <c r="H31" s="6"/>
    </row>
    <row r="32" spans="2:8" ht="56.25" customHeight="1">
      <c r="B32" s="57"/>
      <c r="H32" s="6"/>
    </row>
    <row r="33" spans="2:8" ht="18.75">
      <c r="B33" s="57"/>
      <c r="H33" s="6"/>
    </row>
    <row r="34" spans="2:8" ht="18.75">
      <c r="B34" s="57"/>
      <c r="H34" s="6"/>
    </row>
    <row r="35" spans="2:8" ht="18.75">
      <c r="B35" s="57"/>
      <c r="H35" s="55"/>
    </row>
    <row r="36" spans="2:8" ht="18.75">
      <c r="B36" s="105"/>
      <c r="C36" s="100"/>
      <c r="H36" s="6"/>
    </row>
    <row r="37" spans="2:8" ht="18.75">
      <c r="B37" s="106"/>
      <c r="C37" s="100"/>
      <c r="H37" s="55"/>
    </row>
    <row r="38" spans="2:8" ht="18.75">
      <c r="B38" s="60"/>
      <c r="H38" s="6"/>
    </row>
    <row r="39" ht="18.75">
      <c r="B39" s="60"/>
    </row>
    <row r="40" ht="18.75">
      <c r="B40" s="60"/>
    </row>
    <row r="41" ht="18.75">
      <c r="B41" s="60"/>
    </row>
    <row r="42" ht="18.75">
      <c r="B42" s="61"/>
    </row>
    <row r="43" ht="18.75">
      <c r="B43" s="60"/>
    </row>
    <row r="44" ht="18.75">
      <c r="B44" s="60"/>
    </row>
    <row r="45" ht="18.75">
      <c r="B45" s="60"/>
    </row>
    <row r="46" ht="18.75">
      <c r="B46" s="60"/>
    </row>
    <row r="47" ht="18.75">
      <c r="B47" s="60"/>
    </row>
    <row r="48" ht="18.75">
      <c r="B48" s="60"/>
    </row>
    <row r="49" ht="18.75">
      <c r="B49" s="60"/>
    </row>
    <row r="50" ht="18.75">
      <c r="B50" s="60"/>
    </row>
    <row r="51" ht="18.75">
      <c r="B51" s="60"/>
    </row>
    <row r="52" ht="18.75">
      <c r="B52" s="60"/>
    </row>
    <row r="53" ht="114.75" customHeight="1">
      <c r="B53" s="61"/>
    </row>
    <row r="54" ht="18.75">
      <c r="B54" s="60"/>
    </row>
    <row r="55" ht="129.75" customHeight="1">
      <c r="B55" s="61"/>
    </row>
    <row r="56" ht="18.75">
      <c r="B56" s="60"/>
    </row>
    <row r="57" ht="18.75">
      <c r="B57" s="59"/>
    </row>
    <row r="58" ht="18.75">
      <c r="B58" s="59"/>
    </row>
    <row r="59" ht="18.75">
      <c r="B59" s="59"/>
    </row>
    <row r="60" ht="18.75">
      <c r="B60" s="59"/>
    </row>
    <row r="61" ht="18.75">
      <c r="B61" s="59"/>
    </row>
    <row r="62" ht="18.75">
      <c r="B62" s="59"/>
    </row>
    <row r="63" ht="18.75">
      <c r="B63" s="59"/>
    </row>
    <row r="64" ht="18.75">
      <c r="B64" s="59"/>
    </row>
    <row r="65" ht="18.75">
      <c r="B65" s="59"/>
    </row>
    <row r="66" ht="18.75">
      <c r="B66" s="59"/>
    </row>
    <row r="67" ht="18.75">
      <c r="B67" s="59"/>
    </row>
    <row r="68" ht="18.75">
      <c r="B68" s="59"/>
    </row>
    <row r="69" ht="18.75">
      <c r="B69" s="59"/>
    </row>
    <row r="70" ht="18.75">
      <c r="B70" s="59"/>
    </row>
    <row r="71" ht="18.75">
      <c r="B71" s="59"/>
    </row>
    <row r="72" ht="18.75">
      <c r="B72" s="59"/>
    </row>
    <row r="73" ht="18.75">
      <c r="B73" s="59"/>
    </row>
    <row r="74" ht="18.75">
      <c r="B74" s="59"/>
    </row>
    <row r="75" ht="18.75">
      <c r="B75" s="59"/>
    </row>
    <row r="76" ht="18.75">
      <c r="B76" s="62"/>
    </row>
    <row r="77" ht="18.75">
      <c r="B77" s="62"/>
    </row>
    <row r="78" ht="18.75">
      <c r="B78" s="62"/>
    </row>
    <row r="79" ht="18">
      <c r="B79" s="63"/>
    </row>
    <row r="80" ht="18">
      <c r="B80" s="63"/>
    </row>
    <row r="81" ht="18">
      <c r="B81" s="63"/>
    </row>
    <row r="82" ht="18">
      <c r="B82" s="63"/>
    </row>
    <row r="83" ht="18">
      <c r="B83" s="63"/>
    </row>
    <row r="84" ht="18">
      <c r="B84" s="63"/>
    </row>
    <row r="85" ht="18">
      <c r="B85" s="63"/>
    </row>
    <row r="86" ht="18">
      <c r="B86" s="63"/>
    </row>
    <row r="87" ht="18">
      <c r="B87" s="63"/>
    </row>
    <row r="88" ht="18">
      <c r="B88" s="63"/>
    </row>
    <row r="89" ht="18">
      <c r="B89" s="63"/>
    </row>
    <row r="90" ht="18">
      <c r="B90" s="63"/>
    </row>
    <row r="91" ht="18">
      <c r="B91" s="63"/>
    </row>
    <row r="92" ht="18">
      <c r="B92" s="63"/>
    </row>
    <row r="93" ht="18">
      <c r="B93" s="63"/>
    </row>
    <row r="94" ht="18">
      <c r="B94" s="63"/>
    </row>
    <row r="95" ht="18">
      <c r="B95" s="63"/>
    </row>
    <row r="96" ht="18">
      <c r="B96" s="63"/>
    </row>
    <row r="97" ht="18">
      <c r="B97" s="63"/>
    </row>
    <row r="98" ht="18">
      <c r="B98" s="63"/>
    </row>
    <row r="99" ht="18">
      <c r="B99" s="63"/>
    </row>
    <row r="100" ht="18">
      <c r="B100" s="63"/>
    </row>
    <row r="101" ht="18">
      <c r="B101" s="63"/>
    </row>
    <row r="102" ht="18">
      <c r="B102" s="63"/>
    </row>
    <row r="103" ht="18">
      <c r="B103" s="63"/>
    </row>
    <row r="104" ht="18">
      <c r="B104" s="63"/>
    </row>
    <row r="105" ht="18">
      <c r="B105" s="63"/>
    </row>
    <row r="106" ht="18">
      <c r="B106" s="63"/>
    </row>
    <row r="107" ht="18">
      <c r="B107" s="63"/>
    </row>
    <row r="108" ht="18">
      <c r="B108" s="63"/>
    </row>
    <row r="109" ht="18">
      <c r="B109" s="63"/>
    </row>
    <row r="110" ht="18">
      <c r="B110" s="63"/>
    </row>
    <row r="111" ht="18">
      <c r="B111" s="63"/>
    </row>
    <row r="112" ht="18">
      <c r="B112" s="63"/>
    </row>
    <row r="113" ht="18">
      <c r="B113" s="63"/>
    </row>
    <row r="114" ht="18">
      <c r="B114" s="63"/>
    </row>
    <row r="115" ht="18">
      <c r="B115" s="63"/>
    </row>
    <row r="116" ht="18">
      <c r="B116" s="63"/>
    </row>
    <row r="117" ht="18">
      <c r="B117" s="63"/>
    </row>
    <row r="118" ht="18">
      <c r="B118" s="63"/>
    </row>
    <row r="119" ht="18">
      <c r="B119" s="63"/>
    </row>
    <row r="120" ht="18">
      <c r="B120" s="63"/>
    </row>
    <row r="121" ht="18">
      <c r="B121" s="63"/>
    </row>
    <row r="122" ht="18">
      <c r="B122" s="63"/>
    </row>
    <row r="123" ht="18">
      <c r="B123" s="63"/>
    </row>
    <row r="124" ht="18">
      <c r="B124" s="63"/>
    </row>
    <row r="125" ht="18">
      <c r="B125" s="63"/>
    </row>
    <row r="126" ht="18">
      <c r="B126" s="63"/>
    </row>
    <row r="127" ht="18">
      <c r="B127" s="63"/>
    </row>
    <row r="128" ht="18">
      <c r="B128" s="63"/>
    </row>
    <row r="129" ht="18">
      <c r="B129" s="63"/>
    </row>
    <row r="130" ht="18">
      <c r="B130" s="63"/>
    </row>
    <row r="131" ht="18">
      <c r="B131" s="63"/>
    </row>
    <row r="132" ht="18">
      <c r="B132" s="63"/>
    </row>
    <row r="133" ht="18">
      <c r="B133" s="63"/>
    </row>
    <row r="134" ht="18">
      <c r="B134" s="63"/>
    </row>
    <row r="135" ht="18">
      <c r="B135" s="63"/>
    </row>
    <row r="136" ht="18">
      <c r="B136" s="63"/>
    </row>
    <row r="137" ht="18">
      <c r="B137" s="63"/>
    </row>
    <row r="138" ht="18">
      <c r="B138" s="63"/>
    </row>
    <row r="139" ht="18">
      <c r="B139" s="63"/>
    </row>
    <row r="140" ht="18">
      <c r="B140" s="63"/>
    </row>
    <row r="141" ht="18">
      <c r="B141" s="63"/>
    </row>
    <row r="142" ht="18">
      <c r="B142" s="63"/>
    </row>
    <row r="143" ht="18">
      <c r="B143" s="63"/>
    </row>
    <row r="144" ht="18">
      <c r="B144" s="63"/>
    </row>
    <row r="145" ht="18">
      <c r="B145" s="63"/>
    </row>
    <row r="146" ht="18">
      <c r="B146" s="63"/>
    </row>
    <row r="147" ht="18">
      <c r="B147" s="63"/>
    </row>
    <row r="148" ht="18">
      <c r="B148" s="63"/>
    </row>
    <row r="149" ht="18">
      <c r="B149" s="63"/>
    </row>
    <row r="150" ht="18">
      <c r="B150" s="63"/>
    </row>
    <row r="151" ht="18">
      <c r="B151" s="63"/>
    </row>
    <row r="152" ht="18">
      <c r="B152" s="63"/>
    </row>
    <row r="153" ht="18">
      <c r="B153" s="63"/>
    </row>
    <row r="154" ht="18">
      <c r="B154" s="63"/>
    </row>
    <row r="155" ht="18">
      <c r="B155" s="63"/>
    </row>
    <row r="156" ht="18">
      <c r="B156" s="63"/>
    </row>
    <row r="157" ht="18">
      <c r="B157" s="63"/>
    </row>
    <row r="158" ht="18">
      <c r="B158" s="63"/>
    </row>
    <row r="159" ht="18">
      <c r="B159" s="63"/>
    </row>
    <row r="160" ht="18">
      <c r="B160" s="63"/>
    </row>
    <row r="161" ht="18">
      <c r="B161" s="63"/>
    </row>
    <row r="162" ht="18">
      <c r="B162" s="63"/>
    </row>
    <row r="163" ht="18">
      <c r="B163" s="63"/>
    </row>
    <row r="164" ht="18">
      <c r="B164" s="63"/>
    </row>
    <row r="165" ht="18">
      <c r="B165" s="63"/>
    </row>
    <row r="166" ht="18">
      <c r="B166" s="63"/>
    </row>
    <row r="167" ht="18">
      <c r="B167" s="63"/>
    </row>
    <row r="168" ht="18">
      <c r="B168" s="63"/>
    </row>
    <row r="169" ht="18">
      <c r="B169" s="63"/>
    </row>
    <row r="170" ht="18">
      <c r="B170" s="63"/>
    </row>
    <row r="171" ht="18">
      <c r="B171" s="63"/>
    </row>
    <row r="172" ht="18">
      <c r="B172" s="63"/>
    </row>
    <row r="173" ht="18">
      <c r="B173" s="63"/>
    </row>
    <row r="174" ht="18">
      <c r="B174" s="63"/>
    </row>
    <row r="175" ht="18">
      <c r="B175" s="63"/>
    </row>
    <row r="176" ht="18">
      <c r="B176" s="63"/>
    </row>
    <row r="177" ht="18">
      <c r="B177" s="63"/>
    </row>
    <row r="178" ht="18">
      <c r="B178" s="63"/>
    </row>
    <row r="179" ht="18">
      <c r="B179" s="63"/>
    </row>
    <row r="180" ht="18">
      <c r="B180" s="63"/>
    </row>
    <row r="181" ht="18">
      <c r="B181" s="63"/>
    </row>
    <row r="182" ht="18">
      <c r="B182" s="63"/>
    </row>
    <row r="183" ht="18">
      <c r="B183" s="63"/>
    </row>
    <row r="184" ht="18">
      <c r="B184" s="63"/>
    </row>
    <row r="185" ht="18">
      <c r="B185" s="63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</sheetData>
  <sheetProtection/>
  <mergeCells count="9">
    <mergeCell ref="A23:B23"/>
    <mergeCell ref="F13:F14"/>
    <mergeCell ref="A13:A14"/>
    <mergeCell ref="B13:B14"/>
    <mergeCell ref="C13:C14"/>
    <mergeCell ref="D2:E2"/>
    <mergeCell ref="A8:F8"/>
    <mergeCell ref="D13:E13"/>
    <mergeCell ref="A22:F22"/>
  </mergeCells>
  <printOptions/>
  <pageMargins left="0.33" right="0.19" top="0.53" bottom="0.24" header="0.66" footer="0.24"/>
  <pageSetup fitToHeight="4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Illyuschenko_M</cp:lastModifiedBy>
  <cp:lastPrinted>2012-10-18T13:27:04Z</cp:lastPrinted>
  <dcterms:created xsi:type="dcterms:W3CDTF">2004-12-24T05:28:18Z</dcterms:created>
  <dcterms:modified xsi:type="dcterms:W3CDTF">2012-10-18T14:04:21Z</dcterms:modified>
  <cp:category/>
  <cp:version/>
  <cp:contentType/>
  <cp:contentStatus/>
</cp:coreProperties>
</file>