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риф бюджетні" sheetId="1" r:id="rId1"/>
    <sheet name="тариф нежитлові" sheetId="2" r:id="rId2"/>
    <sheet name="тариф житлові будинки" sheetId="3" r:id="rId3"/>
  </sheets>
  <definedNames>
    <definedName name="_xlnm.Print_Area" localSheetId="1">'тариф нежитлові'!$A$1:$K$62</definedName>
  </definedNames>
  <calcPr fullCalcOnLoad="1"/>
</workbook>
</file>

<file path=xl/sharedStrings.xml><?xml version="1.0" encoding="utf-8"?>
<sst xmlns="http://schemas.openxmlformats.org/spreadsheetml/2006/main" count="240" uniqueCount="151">
  <si>
    <t>№ п/п</t>
  </si>
  <si>
    <t>Адреса будинку</t>
  </si>
  <si>
    <t>Тарифи на послуги з утримання будинків і споруд та прибудинкових територій</t>
  </si>
  <si>
    <t>для населення</t>
  </si>
  <si>
    <t>Додаток 1</t>
  </si>
  <si>
    <t>до рішення виконавчого комітету</t>
  </si>
  <si>
    <t>Кіровоградської міської ради</t>
  </si>
  <si>
    <t>(грн/кв.м)</t>
  </si>
  <si>
    <t>прибирання прибудинкової території</t>
  </si>
  <si>
    <t>вивезення побутових відходів</t>
  </si>
  <si>
    <t>технічне обслуговування ліфтів</t>
  </si>
  <si>
    <t>енергопостачання ліфтів</t>
  </si>
  <si>
    <t>технічне обслуговування внутрішньобудин-кових систем</t>
  </si>
  <si>
    <t>дератизація</t>
  </si>
  <si>
    <t>обслуговування димовентиляційних каналів</t>
  </si>
  <si>
    <t xml:space="preserve">поточний ремонт </t>
  </si>
  <si>
    <t>посипання частини прибудинкової території</t>
  </si>
  <si>
    <t>освітлення місць загального корисування</t>
  </si>
  <si>
    <t>Всього витрат</t>
  </si>
  <si>
    <t>Тариф з ПДВ</t>
  </si>
  <si>
    <t>О.Осауленко</t>
  </si>
  <si>
    <t>Начальник управління економіки</t>
  </si>
  <si>
    <t>Додаток 3</t>
  </si>
  <si>
    <t>для інших споживачів в житлових будинках</t>
  </si>
  <si>
    <t>для бюджетних установ в житлових будинках</t>
  </si>
  <si>
    <t xml:space="preserve">вул. Генерала Жадова, 7 </t>
  </si>
  <si>
    <t>Додаток 2</t>
  </si>
  <si>
    <t>вул. Героїв Сталінграда, 12, к.4</t>
  </si>
  <si>
    <t>вул. Космонавта Попова, 7, к.1</t>
  </si>
  <si>
    <t>вул. Космонавта Попова, 20, к.5</t>
  </si>
  <si>
    <t>Тариф (в т.ч. ПДВ та рентабельність)</t>
  </si>
  <si>
    <t>вул. Волкова, 9, к.1</t>
  </si>
  <si>
    <t>вул. Волкова, 11, к.1</t>
  </si>
  <si>
    <t>вул. Волкова, 26, к.1</t>
  </si>
  <si>
    <t>вул. Волкова, 28, к.1</t>
  </si>
  <si>
    <t>вул. Волкова, 28, к.3</t>
  </si>
  <si>
    <t>вул. Волкова, 28, к.4</t>
  </si>
  <si>
    <t>вул. Волкова, 30</t>
  </si>
  <si>
    <t>вул. Генерала Жадова, 21, к.3</t>
  </si>
  <si>
    <t>вул. Генерала Жадова, 23, к.1</t>
  </si>
  <si>
    <t>вул. Генерала Жадова, 23, к.3</t>
  </si>
  <si>
    <t>вул. Генерала Жадова, 30</t>
  </si>
  <si>
    <t>вул.Героїв Сталінграда, 4</t>
  </si>
  <si>
    <t>вул.Героїв Сталінграда, 12, к.1</t>
  </si>
  <si>
    <t>вул.Героїв Сталінграда, 12, к.4</t>
  </si>
  <si>
    <t>вул.Героїв Сталінграда, 14</t>
  </si>
  <si>
    <t>вул.Героїв Сталінграда, 16, к.1</t>
  </si>
  <si>
    <t>вул.Героїв Сталінграда, 16/17</t>
  </si>
  <si>
    <t>вул. Героїв Сталінграда, 22, к.3</t>
  </si>
  <si>
    <t>вул.Героїв Сталінграда, 36</t>
  </si>
  <si>
    <t>вул.Героїв Сталінграда, 26</t>
  </si>
  <si>
    <t>вул.Героїв Сталінграда, 28</t>
  </si>
  <si>
    <t>вул.Космонавта Попова, 15, к.2</t>
  </si>
  <si>
    <t>вул.Космонавта Попова, 15/18</t>
  </si>
  <si>
    <t>вул.Космонавта Попова, 11, к.1</t>
  </si>
  <si>
    <t>вул.Космонавта Попова, 18, к.1</t>
  </si>
  <si>
    <t>вул.Космонавта Попова, 18, к.3</t>
  </si>
  <si>
    <t>вул.Космонавта Попова, 20, к.5</t>
  </si>
  <si>
    <t>вул.Космонавта Попова, 24, к.1</t>
  </si>
  <si>
    <t>вул.Космонавта Попова, 24, к.2</t>
  </si>
  <si>
    <t>вул.Космонавта Попова, 26, к.1</t>
  </si>
  <si>
    <t>вул.Космонавта Попова, 26, к.2</t>
  </si>
  <si>
    <t>вул.Космонавта Попова, 26, к.3</t>
  </si>
  <si>
    <t>вул.Космонавта Попова, 26, к.4</t>
  </si>
  <si>
    <t>вул.Космонавта Попова, 26, к.5</t>
  </si>
  <si>
    <t>вул.Космонавта Попова, 9, к.1</t>
  </si>
  <si>
    <t>вул.Космонавта Попова, 9, к.2</t>
  </si>
  <si>
    <t xml:space="preserve">вул.Маршала Конєва, 9 </t>
  </si>
  <si>
    <t>вул. Пацаєва, 3, к.1</t>
  </si>
  <si>
    <t>вул. Пацаєва, 4, к.1</t>
  </si>
  <si>
    <t>вул. Пацаєва, 5, к.3</t>
  </si>
  <si>
    <t>вул. Пацаєва, 6, к.1</t>
  </si>
  <si>
    <t>вул. Пацаєва, 6, к.2</t>
  </si>
  <si>
    <t>вул. Пацаєва, 8, к.1</t>
  </si>
  <si>
    <t>вул. Пацаєва, 10</t>
  </si>
  <si>
    <t>вул. Пацаєва, 12, к.1</t>
  </si>
  <si>
    <t>просп. Університетський, 1/7</t>
  </si>
  <si>
    <t>просп. Університетський, 25</t>
  </si>
  <si>
    <t>вул. Волкова, 9, к.2</t>
  </si>
  <si>
    <t>вул. Волкова, 11, к.4</t>
  </si>
  <si>
    <t>вул. Волкова, 26, к.2</t>
  </si>
  <si>
    <t>вул. Волкова, 28 , к.2</t>
  </si>
  <si>
    <t>вул. Волкова, 28, к.5</t>
  </si>
  <si>
    <t>вул. Генерала Жадова, 19, к.3</t>
  </si>
  <si>
    <t>вул. Генерала Жадова, 20, к.1</t>
  </si>
  <si>
    <t>вул. Генерала Жадова, 21, к.1</t>
  </si>
  <si>
    <t>вул. Генерала Жадова, 21, к.2</t>
  </si>
  <si>
    <t>вул. Генерала Жадова, 22, к.1</t>
  </si>
  <si>
    <t>вул. Генерала Жадова, 23, к.2</t>
  </si>
  <si>
    <t>вул. Генерала Жадова, 27, к.3</t>
  </si>
  <si>
    <t>вул. Генерала Жадова, 28, к.2</t>
  </si>
  <si>
    <t>вул. Генерала Жадова, 28, к.3</t>
  </si>
  <si>
    <t>вул.Героїв Сталінграда, 2</t>
  </si>
  <si>
    <t>вул.Героїв Сталінграда, 12, к.2</t>
  </si>
  <si>
    <t>вул.Героїв Сталінграда, 12, к.3</t>
  </si>
  <si>
    <t>вул.Героїв Сталінграда, 12, к.5</t>
  </si>
  <si>
    <t>вул. Героїв Сталінграда, 22, к.2</t>
  </si>
  <si>
    <t>вул.Героїв Сталінграда, 24/27, к. 2</t>
  </si>
  <si>
    <t>вул.Героїв Сталінграда, 28, к.1</t>
  </si>
  <si>
    <t xml:space="preserve">вул. Героїв Сталінграда, 28, к.2 </t>
  </si>
  <si>
    <t>вул.Героїв Сталінграда, 30</t>
  </si>
  <si>
    <t>вул.Героїв Сталінграда, 30, к.1</t>
  </si>
  <si>
    <t>вул.Героїв Сталінграда, 32</t>
  </si>
  <si>
    <t>вул.Героїв Сталінграда, 34</t>
  </si>
  <si>
    <t>вул.Героїв Сталінграда, 36, к.1</t>
  </si>
  <si>
    <t>вул.Героїв Сталінграда, 36, к.2</t>
  </si>
  <si>
    <t>вул.Героїв Сталінграда, 38</t>
  </si>
  <si>
    <t>вул.Космонавта Попова, 4</t>
  </si>
  <si>
    <t>вул.Космонавта Попова, 7, к.1</t>
  </si>
  <si>
    <t>вул.Космонавта Попова, 13, к.1</t>
  </si>
  <si>
    <t>вул.Космонавта Попова, 13, к.2</t>
  </si>
  <si>
    <t>вул.Космонавта Попова, 18, к.2</t>
  </si>
  <si>
    <t>вул.Космонавта Попова, 18, к.4</t>
  </si>
  <si>
    <t>вул.Космонавта Попова, 20, к.1</t>
  </si>
  <si>
    <t>вул.Космонавта Попова, 20, к.2</t>
  </si>
  <si>
    <t>вул.Космонавта Попова, 20, к.3</t>
  </si>
  <si>
    <t>вул.Космонавта Попова, 20, к.4</t>
  </si>
  <si>
    <t>вул.Космонавта Попова, 22, к.2</t>
  </si>
  <si>
    <t>вул.Космонавта Попова, 22, к.1</t>
  </si>
  <si>
    <t>вул.Маршала Конєва, 5, к.1</t>
  </si>
  <si>
    <t xml:space="preserve">вул.Маршала Конєва, 13, к.1 </t>
  </si>
  <si>
    <t xml:space="preserve">вул.Маршала Конєва, 23, к.1 </t>
  </si>
  <si>
    <t xml:space="preserve">вул.Маршала Конєва, 23, к.2 </t>
  </si>
  <si>
    <t xml:space="preserve">вул.Маршала Конєва, 23, к.3 </t>
  </si>
  <si>
    <t>вул. Маршала Конева, 23, к.4</t>
  </si>
  <si>
    <t>вул.Маршала Конєва, 25/19, к.1</t>
  </si>
  <si>
    <t>вул.Маршала Конєва, 25/19, к.2</t>
  </si>
  <si>
    <t>вул. Пацаєва, 2</t>
  </si>
  <si>
    <t>вул. Пацаєва, 3, к.2</t>
  </si>
  <si>
    <t>вул. Пацаєва, 3, к.3</t>
  </si>
  <si>
    <t>вул. Пацаєва, 4, к.2</t>
  </si>
  <si>
    <t>вул. Пацаєва, 4, к.3</t>
  </si>
  <si>
    <t>вул. Пацаєва, 5, к.1</t>
  </si>
  <si>
    <t>вул. Пацаєва, 5, к.2</t>
  </si>
  <si>
    <t>вул. Пацаєва, 6, к.3</t>
  </si>
  <si>
    <t>вул. Пацаєва, 8, к.2</t>
  </si>
  <si>
    <t>вул. Пацаєва, 8, к.3</t>
  </si>
  <si>
    <t>вул. Пацаєва, 8, к.4</t>
  </si>
  <si>
    <t>вул. Пацаєва, 12, к.2</t>
  </si>
  <si>
    <t>вул. Пацаєва, 14, к.1</t>
  </si>
  <si>
    <t>вул. Пацаєва, 14, к.2</t>
  </si>
  <si>
    <t>просп. Промисловий, 25 к.3</t>
  </si>
  <si>
    <t>просп. Університетський, 31</t>
  </si>
  <si>
    <t>просп. Університетський, 33</t>
  </si>
  <si>
    <t>просп. Університетський, 23, к.1</t>
  </si>
  <si>
    <t>просп. Університетський, 23, к.2</t>
  </si>
  <si>
    <t>просп. Університетський, 27</t>
  </si>
  <si>
    <t>просп. Університетський, 17/2</t>
  </si>
  <si>
    <t>просп. Університетський, 29</t>
  </si>
  <si>
    <t>" 12 " грудня 2012 року</t>
  </si>
  <si>
    <t>№ 1040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</si>
</sst>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</numFmts>
  <fonts count="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4" fillId="0" borderId="0" xfId="0" applyFont="1" applyAlignment="1">
      <alignment/>
    </xf>
    <xf numFmtId="188" fontId="3" fillId="0" borderId="1" xfId="0" applyNumberFormat="1" applyFont="1" applyBorder="1" applyAlignment="1">
      <alignment horizontal="center"/>
    </xf>
    <xf numFmtId="18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2" xfId="0" applyFont="1" applyBorder="1" applyAlignment="1">
      <alignment/>
    </xf>
    <xf numFmtId="0" fontId="5" fillId="0" borderId="1" xfId="0" applyFont="1" applyFill="1" applyBorder="1" applyAlignment="1">
      <alignment horizontal="center" vertical="center" textRotation="90" wrapText="1"/>
    </xf>
    <xf numFmtId="188" fontId="3" fillId="0" borderId="0" xfId="0" applyNumberFormat="1" applyFont="1" applyFill="1" applyBorder="1" applyAlignment="1">
      <alignment horizontal="center" vertical="center"/>
    </xf>
    <xf numFmtId="188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1" xfId="0" applyFont="1" applyFill="1" applyBorder="1" applyAlignment="1">
      <alignment/>
    </xf>
    <xf numFmtId="1" fontId="3" fillId="0" borderId="1" xfId="0" applyNumberFormat="1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2" xfId="0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/>
      <protection locked="0"/>
    </xf>
    <xf numFmtId="188" fontId="3" fillId="0" borderId="1" xfId="0" applyNumberFormat="1" applyFont="1" applyBorder="1" applyAlignment="1" applyProtection="1">
      <alignment horizontal="center"/>
      <protection locked="0"/>
    </xf>
    <xf numFmtId="188" fontId="3" fillId="0" borderId="0" xfId="0" applyNumberFormat="1" applyFont="1" applyFill="1" applyBorder="1" applyAlignment="1" applyProtection="1">
      <alignment horizontal="center" vertical="center"/>
      <protection locked="0"/>
    </xf>
    <xf numFmtId="188" fontId="3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189" fontId="3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view="pageBreakPreview" zoomScale="75" zoomScaleNormal="75" zoomScaleSheetLayoutView="75" workbookViewId="0" topLeftCell="A1">
      <selection activeCell="H4" sqref="H4:H5"/>
    </sheetView>
  </sheetViews>
  <sheetFormatPr defaultColWidth="9.140625" defaultRowHeight="12.75"/>
  <cols>
    <col min="1" max="1" width="6.8515625" style="0" customWidth="1"/>
    <col min="2" max="2" width="33.7109375" style="0" customWidth="1"/>
    <col min="3" max="11" width="9.421875" style="0" customWidth="1"/>
  </cols>
  <sheetData>
    <row r="1" ht="18.75">
      <c r="H1" s="13" t="s">
        <v>26</v>
      </c>
    </row>
    <row r="2" ht="18.75">
      <c r="H2" s="13" t="s">
        <v>5</v>
      </c>
    </row>
    <row r="3" ht="18.75">
      <c r="H3" s="13" t="s">
        <v>6</v>
      </c>
    </row>
    <row r="4" ht="18.75">
      <c r="H4" s="13" t="s">
        <v>149</v>
      </c>
    </row>
    <row r="5" ht="18.75">
      <c r="H5" s="13" t="s">
        <v>150</v>
      </c>
    </row>
    <row r="7" spans="1:11" ht="18.75">
      <c r="A7" s="12"/>
      <c r="B7" s="39" t="s">
        <v>2</v>
      </c>
      <c r="C7" s="39"/>
      <c r="D7" s="39"/>
      <c r="E7" s="39"/>
      <c r="F7" s="39"/>
      <c r="G7" s="39"/>
      <c r="H7" s="39"/>
      <c r="I7" s="18"/>
      <c r="J7" s="18"/>
      <c r="K7" s="18"/>
    </row>
    <row r="8" spans="1:11" ht="18.75">
      <c r="A8" s="12"/>
      <c r="B8" s="39" t="s">
        <v>24</v>
      </c>
      <c r="C8" s="39"/>
      <c r="D8" s="39"/>
      <c r="E8" s="39"/>
      <c r="F8" s="39"/>
      <c r="G8" s="39"/>
      <c r="H8" s="39"/>
      <c r="I8" s="18"/>
      <c r="J8" s="18"/>
      <c r="K8" s="18"/>
    </row>
    <row r="9" spans="1:11" ht="18.75">
      <c r="A9" s="2"/>
      <c r="B9" s="2"/>
      <c r="C9" s="2"/>
      <c r="D9" s="2"/>
      <c r="E9" s="2"/>
      <c r="F9" s="2"/>
      <c r="G9" s="19"/>
      <c r="H9" s="6"/>
      <c r="I9" s="6"/>
      <c r="J9" s="14" t="s">
        <v>7</v>
      </c>
      <c r="K9" s="6"/>
    </row>
    <row r="10" spans="1:11" ht="175.5" customHeight="1">
      <c r="A10" s="3" t="s">
        <v>0</v>
      </c>
      <c r="B10" s="3" t="s">
        <v>1</v>
      </c>
      <c r="C10" s="15" t="s">
        <v>8</v>
      </c>
      <c r="D10" s="15" t="s">
        <v>12</v>
      </c>
      <c r="E10" s="15" t="s">
        <v>13</v>
      </c>
      <c r="F10" s="15" t="s">
        <v>14</v>
      </c>
      <c r="G10" s="15" t="s">
        <v>15</v>
      </c>
      <c r="H10" s="15" t="s">
        <v>16</v>
      </c>
      <c r="I10" s="15" t="s">
        <v>17</v>
      </c>
      <c r="J10" s="15" t="s">
        <v>18</v>
      </c>
      <c r="K10" s="15" t="s">
        <v>19</v>
      </c>
    </row>
    <row r="11" spans="1:11" ht="18.75">
      <c r="A11" s="11">
        <v>1</v>
      </c>
      <c r="B11" s="1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11">
        <v>10</v>
      </c>
      <c r="K11" s="21">
        <v>11</v>
      </c>
    </row>
    <row r="12" spans="1:11" ht="18.75">
      <c r="A12" s="11">
        <v>1</v>
      </c>
      <c r="B12" s="20" t="s">
        <v>25</v>
      </c>
      <c r="C12" s="9">
        <v>0.25395</v>
      </c>
      <c r="D12" s="9">
        <v>0.2189</v>
      </c>
      <c r="E12" s="9">
        <v>0.0072</v>
      </c>
      <c r="F12" s="9">
        <v>0.03159</v>
      </c>
      <c r="G12" s="9">
        <v>0.11628</v>
      </c>
      <c r="H12" s="9">
        <v>6E-05</v>
      </c>
      <c r="I12" s="9">
        <v>0.08102</v>
      </c>
      <c r="J12" s="9">
        <f>SUM(C12:I12)</f>
        <v>0.709</v>
      </c>
      <c r="K12" s="10">
        <f>J12*1.2</f>
        <v>0.8507999999999999</v>
      </c>
    </row>
    <row r="13" spans="1:11" ht="18.75">
      <c r="A13" s="11">
        <v>2</v>
      </c>
      <c r="B13" s="20" t="s">
        <v>27</v>
      </c>
      <c r="C13" s="9">
        <v>0.34933</v>
      </c>
      <c r="D13" s="9">
        <v>0.2189</v>
      </c>
      <c r="E13" s="9">
        <v>0.00891</v>
      </c>
      <c r="F13" s="9">
        <v>0.02767</v>
      </c>
      <c r="G13" s="9">
        <v>0.12496</v>
      </c>
      <c r="H13" s="9">
        <v>0.00024</v>
      </c>
      <c r="I13" s="9">
        <v>0.08221</v>
      </c>
      <c r="J13" s="9">
        <f>SUM(C13:I13)</f>
        <v>0.8122199999999999</v>
      </c>
      <c r="K13" s="10">
        <f>J13*1.2</f>
        <v>0.9746639999999999</v>
      </c>
    </row>
    <row r="14" spans="1:11" ht="18.75">
      <c r="A14" s="11">
        <v>3</v>
      </c>
      <c r="B14" s="20" t="s">
        <v>28</v>
      </c>
      <c r="C14" s="9">
        <v>0.42583</v>
      </c>
      <c r="D14" s="9">
        <v>0.2189</v>
      </c>
      <c r="E14" s="9">
        <v>0.00828</v>
      </c>
      <c r="F14" s="9">
        <v>0.02704</v>
      </c>
      <c r="G14" s="9">
        <v>0.126</v>
      </c>
      <c r="H14" s="9">
        <v>0.00031</v>
      </c>
      <c r="I14" s="9">
        <v>0.07796</v>
      </c>
      <c r="J14" s="9">
        <f>SUM(C14:I14)</f>
        <v>0.88432</v>
      </c>
      <c r="K14" s="10">
        <f>J14*1.2</f>
        <v>1.061184</v>
      </c>
    </row>
    <row r="15" spans="1:11" ht="18.75">
      <c r="A15" s="11">
        <v>4</v>
      </c>
      <c r="B15" s="20" t="s">
        <v>29</v>
      </c>
      <c r="C15" s="9">
        <v>0.50099</v>
      </c>
      <c r="D15" s="9">
        <v>0.2189</v>
      </c>
      <c r="E15" s="9">
        <v>0.01598</v>
      </c>
      <c r="F15" s="9">
        <v>0.04282</v>
      </c>
      <c r="G15" s="9">
        <v>0.23861</v>
      </c>
      <c r="H15" s="9">
        <v>0.00027</v>
      </c>
      <c r="I15" s="9">
        <v>0.09908</v>
      </c>
      <c r="J15" s="9">
        <f>SUM(C15:I15)</f>
        <v>1.1166500000000001</v>
      </c>
      <c r="K15" s="10">
        <f>J15*1.2</f>
        <v>1.3399800000000002</v>
      </c>
    </row>
    <row r="18" spans="1:11" ht="18.75">
      <c r="A18" s="41" t="s">
        <v>21</v>
      </c>
      <c r="B18" s="41"/>
      <c r="C18" s="41"/>
      <c r="D18" s="41"/>
      <c r="E18" s="41"/>
      <c r="F18" s="16"/>
      <c r="G18" s="17"/>
      <c r="H18" s="16"/>
      <c r="I18" s="16"/>
      <c r="J18" s="17"/>
      <c r="K18" s="16"/>
    </row>
    <row r="19" spans="1:11" ht="18.75">
      <c r="A19" s="41" t="s">
        <v>6</v>
      </c>
      <c r="B19" s="41"/>
      <c r="C19" s="41"/>
      <c r="D19" s="41"/>
      <c r="E19" s="41"/>
      <c r="F19" s="16"/>
      <c r="G19" s="17"/>
      <c r="H19" s="16"/>
      <c r="I19" s="17" t="s">
        <v>20</v>
      </c>
      <c r="J19" s="17"/>
      <c r="K19" s="16"/>
    </row>
    <row r="20" spans="1:8" ht="15.75">
      <c r="A20" s="40"/>
      <c r="B20" s="40"/>
      <c r="C20" s="40"/>
      <c r="D20" s="4"/>
      <c r="E20" s="4"/>
      <c r="F20" s="4"/>
      <c r="G20" s="40"/>
      <c r="H20" s="40"/>
    </row>
    <row r="21" spans="1:3" ht="12.75">
      <c r="A21" s="5"/>
      <c r="B21" s="5"/>
      <c r="C21" s="5"/>
    </row>
  </sheetData>
  <mergeCells count="6">
    <mergeCell ref="B7:H7"/>
    <mergeCell ref="B8:H8"/>
    <mergeCell ref="A20:C20"/>
    <mergeCell ref="G20:H20"/>
    <mergeCell ref="A18:E18"/>
    <mergeCell ref="A19:E19"/>
  </mergeCells>
  <printOptions/>
  <pageMargins left="0.75" right="0.75" top="0.48" bottom="0.47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75" zoomScaleNormal="75" zoomScaleSheetLayoutView="75" workbookViewId="0" topLeftCell="A2">
      <selection activeCell="H4" sqref="H4:H5"/>
    </sheetView>
  </sheetViews>
  <sheetFormatPr defaultColWidth="9.140625" defaultRowHeight="12.75"/>
  <cols>
    <col min="1" max="1" width="6.140625" style="22" customWidth="1"/>
    <col min="2" max="2" width="34.421875" style="22" customWidth="1"/>
    <col min="3" max="3" width="10.7109375" style="22" customWidth="1"/>
    <col min="4" max="4" width="10.57421875" style="22" customWidth="1"/>
    <col min="5" max="5" width="10.421875" style="22" customWidth="1"/>
    <col min="6" max="6" width="10.57421875" style="22" customWidth="1"/>
    <col min="7" max="9" width="10.421875" style="22" customWidth="1"/>
    <col min="10" max="11" width="10.57421875" style="22" customWidth="1"/>
  </cols>
  <sheetData>
    <row r="1" ht="18.75">
      <c r="H1" s="23" t="s">
        <v>22</v>
      </c>
    </row>
    <row r="2" ht="18.75">
      <c r="H2" s="23" t="s">
        <v>5</v>
      </c>
    </row>
    <row r="3" ht="18.75">
      <c r="H3" s="23" t="s">
        <v>6</v>
      </c>
    </row>
    <row r="4" ht="18.75">
      <c r="H4" s="13" t="s">
        <v>149</v>
      </c>
    </row>
    <row r="5" ht="18.75">
      <c r="H5" s="13" t="s">
        <v>150</v>
      </c>
    </row>
    <row r="7" spans="2:8" ht="18.75">
      <c r="B7" s="43" t="s">
        <v>2</v>
      </c>
      <c r="C7" s="43"/>
      <c r="D7" s="43"/>
      <c r="E7" s="43"/>
      <c r="F7" s="43"/>
      <c r="G7" s="43"/>
      <c r="H7" s="43"/>
    </row>
    <row r="8" spans="2:8" ht="18.75">
      <c r="B8" s="43" t="s">
        <v>23</v>
      </c>
      <c r="C8" s="43"/>
      <c r="D8" s="43"/>
      <c r="E8" s="43"/>
      <c r="F8" s="43"/>
      <c r="G8" s="43"/>
      <c r="H8" s="43"/>
    </row>
    <row r="9" spans="1:11" ht="18.75">
      <c r="A9" s="24"/>
      <c r="B9" s="25"/>
      <c r="C9" s="25"/>
      <c r="D9" s="25"/>
      <c r="E9" s="25"/>
      <c r="F9" s="25"/>
      <c r="G9" s="25"/>
      <c r="H9" s="25"/>
      <c r="I9" s="25"/>
      <c r="J9" s="26" t="s">
        <v>7</v>
      </c>
      <c r="K9" s="25"/>
    </row>
    <row r="10" spans="1:11" ht="94.5" customHeight="1">
      <c r="A10" s="27" t="s">
        <v>0</v>
      </c>
      <c r="B10" s="27" t="s">
        <v>1</v>
      </c>
      <c r="C10" s="28" t="s">
        <v>8</v>
      </c>
      <c r="D10" s="28" t="s">
        <v>12</v>
      </c>
      <c r="E10" s="28" t="s">
        <v>13</v>
      </c>
      <c r="F10" s="28" t="s">
        <v>14</v>
      </c>
      <c r="G10" s="28" t="s">
        <v>15</v>
      </c>
      <c r="H10" s="28" t="s">
        <v>16</v>
      </c>
      <c r="I10" s="28" t="s">
        <v>17</v>
      </c>
      <c r="J10" s="28" t="s">
        <v>18</v>
      </c>
      <c r="K10" s="28" t="s">
        <v>30</v>
      </c>
    </row>
    <row r="11" spans="1:11" ht="18.75">
      <c r="A11" s="29">
        <v>1</v>
      </c>
      <c r="B11" s="29">
        <v>2</v>
      </c>
      <c r="C11" s="29">
        <v>3</v>
      </c>
      <c r="D11" s="29">
        <v>4</v>
      </c>
      <c r="E11" s="29">
        <v>5</v>
      </c>
      <c r="F11" s="29">
        <v>6</v>
      </c>
      <c r="G11" s="29">
        <v>7</v>
      </c>
      <c r="H11" s="29">
        <v>8</v>
      </c>
      <c r="I11" s="29">
        <v>9</v>
      </c>
      <c r="J11" s="29">
        <v>10</v>
      </c>
      <c r="K11" s="29">
        <v>11</v>
      </c>
    </row>
    <row r="12" spans="1:11" ht="18.75">
      <c r="A12" s="29">
        <v>1</v>
      </c>
      <c r="B12" s="30" t="s">
        <v>31</v>
      </c>
      <c r="C12" s="31">
        <v>0.19184</v>
      </c>
      <c r="D12" s="31">
        <v>0.2189</v>
      </c>
      <c r="E12" s="31">
        <v>0.00883</v>
      </c>
      <c r="F12" s="31">
        <v>0.0318</v>
      </c>
      <c r="G12" s="31">
        <v>0.20007</v>
      </c>
      <c r="H12" s="31">
        <v>0.00019</v>
      </c>
      <c r="I12" s="31">
        <v>0.08087</v>
      </c>
      <c r="J12" s="31">
        <f>I12+H12+G12+F12+E12+D12+C12</f>
        <v>0.7325</v>
      </c>
      <c r="K12" s="38">
        <f>J12*1.2*1.3</f>
        <v>1.1427</v>
      </c>
    </row>
    <row r="13" spans="1:11" ht="18.75">
      <c r="A13" s="29">
        <f>A12+1</f>
        <v>2</v>
      </c>
      <c r="B13" s="30" t="s">
        <v>32</v>
      </c>
      <c r="C13" s="31">
        <v>0.20663</v>
      </c>
      <c r="D13" s="31">
        <v>0.2189</v>
      </c>
      <c r="E13" s="31">
        <v>0.0121</v>
      </c>
      <c r="F13" s="31">
        <v>0.03351</v>
      </c>
      <c r="G13" s="31">
        <v>0.20439</v>
      </c>
      <c r="H13" s="31">
        <v>6E-05</v>
      </c>
      <c r="I13" s="31">
        <v>0.08822</v>
      </c>
      <c r="J13" s="31">
        <f>I13+H13+G13+F13+E13+D13+C13</f>
        <v>0.76381</v>
      </c>
      <c r="K13" s="38">
        <f aca="true" t="shared" si="0" ref="K13:K59">J13*1.2*1.3</f>
        <v>1.1915436</v>
      </c>
    </row>
    <row r="14" spans="1:11" ht="18.75">
      <c r="A14" s="29">
        <f aca="true" t="shared" si="1" ref="A14:A59">A13+1</f>
        <v>3</v>
      </c>
      <c r="B14" s="30" t="s">
        <v>33</v>
      </c>
      <c r="C14" s="31">
        <v>0.4292</v>
      </c>
      <c r="D14" s="31">
        <v>0.2189</v>
      </c>
      <c r="E14" s="31">
        <v>0.01492</v>
      </c>
      <c r="F14" s="31">
        <v>0.04164</v>
      </c>
      <c r="G14" s="31">
        <v>0.1675</v>
      </c>
      <c r="H14" s="31">
        <v>0.00021</v>
      </c>
      <c r="I14" s="31">
        <v>0.08012</v>
      </c>
      <c r="J14" s="31">
        <f aca="true" t="shared" si="2" ref="J14:J59">I14+H14+G14+F14+E14+D14+C14</f>
        <v>0.9524900000000001</v>
      </c>
      <c r="K14" s="38">
        <f t="shared" si="0"/>
        <v>1.4858844000000002</v>
      </c>
    </row>
    <row r="15" spans="1:11" ht="18.75">
      <c r="A15" s="29">
        <f t="shared" si="1"/>
        <v>4</v>
      </c>
      <c r="B15" s="30" t="s">
        <v>34</v>
      </c>
      <c r="C15" s="31">
        <v>0.35444</v>
      </c>
      <c r="D15" s="31">
        <v>0.2189</v>
      </c>
      <c r="E15" s="31">
        <v>0.00859</v>
      </c>
      <c r="F15" s="31">
        <v>0.03077</v>
      </c>
      <c r="G15" s="31">
        <v>0.1422</v>
      </c>
      <c r="H15" s="31">
        <v>0.00013</v>
      </c>
      <c r="I15" s="31">
        <v>0.08468</v>
      </c>
      <c r="J15" s="31">
        <f t="shared" si="2"/>
        <v>0.83971</v>
      </c>
      <c r="K15" s="38">
        <f t="shared" si="0"/>
        <v>1.3099476</v>
      </c>
    </row>
    <row r="16" spans="1:11" ht="18.75">
      <c r="A16" s="29">
        <f t="shared" si="1"/>
        <v>5</v>
      </c>
      <c r="B16" s="30" t="s">
        <v>35</v>
      </c>
      <c r="C16" s="31">
        <v>0.31239</v>
      </c>
      <c r="D16" s="31">
        <v>0.2189</v>
      </c>
      <c r="E16" s="31">
        <v>0.01674</v>
      </c>
      <c r="F16" s="31">
        <v>0.046</v>
      </c>
      <c r="G16" s="31">
        <v>0.21172</v>
      </c>
      <c r="H16" s="31">
        <v>0.00033</v>
      </c>
      <c r="I16" s="31">
        <v>0.08171</v>
      </c>
      <c r="J16" s="31">
        <f t="shared" si="2"/>
        <v>0.8877900000000001</v>
      </c>
      <c r="K16" s="38">
        <f t="shared" si="0"/>
        <v>1.3849524</v>
      </c>
    </row>
    <row r="17" spans="1:11" ht="18.75">
      <c r="A17" s="29">
        <f t="shared" si="1"/>
        <v>6</v>
      </c>
      <c r="B17" s="30" t="s">
        <v>36</v>
      </c>
      <c r="C17" s="31">
        <v>0.28074</v>
      </c>
      <c r="D17" s="31">
        <v>0.2189</v>
      </c>
      <c r="E17" s="31">
        <v>0.01701</v>
      </c>
      <c r="F17" s="31">
        <v>0.04747</v>
      </c>
      <c r="G17" s="31">
        <v>0.21795</v>
      </c>
      <c r="H17" s="31">
        <v>0.0001</v>
      </c>
      <c r="I17" s="31">
        <v>0.08195</v>
      </c>
      <c r="J17" s="31">
        <f t="shared" si="2"/>
        <v>0.86412</v>
      </c>
      <c r="K17" s="38">
        <f t="shared" si="0"/>
        <v>1.3480272</v>
      </c>
    </row>
    <row r="18" spans="1:11" ht="18.75">
      <c r="A18" s="29">
        <f t="shared" si="1"/>
        <v>7</v>
      </c>
      <c r="B18" s="30" t="s">
        <v>37</v>
      </c>
      <c r="C18" s="31">
        <v>0.43823</v>
      </c>
      <c r="D18" s="31">
        <v>0.2189</v>
      </c>
      <c r="E18" s="31">
        <v>0.01644</v>
      </c>
      <c r="F18" s="31">
        <v>0.04588</v>
      </c>
      <c r="G18" s="31">
        <v>0.1695</v>
      </c>
      <c r="H18" s="31">
        <v>0.00022</v>
      </c>
      <c r="I18" s="31">
        <v>0.08145</v>
      </c>
      <c r="J18" s="31">
        <f t="shared" si="2"/>
        <v>0.97062</v>
      </c>
      <c r="K18" s="38">
        <f t="shared" si="0"/>
        <v>1.5141672000000002</v>
      </c>
    </row>
    <row r="19" spans="1:11" ht="18.75">
      <c r="A19" s="29">
        <f t="shared" si="1"/>
        <v>8</v>
      </c>
      <c r="B19" s="30" t="s">
        <v>25</v>
      </c>
      <c r="C19" s="31">
        <v>0.25395</v>
      </c>
      <c r="D19" s="31">
        <v>0.2189</v>
      </c>
      <c r="E19" s="31">
        <v>0.0072</v>
      </c>
      <c r="F19" s="31">
        <v>0.03159</v>
      </c>
      <c r="G19" s="31">
        <v>0.11628</v>
      </c>
      <c r="H19" s="31">
        <v>6E-05</v>
      </c>
      <c r="I19" s="31">
        <v>0.08102</v>
      </c>
      <c r="J19" s="31">
        <f>I19+H19+G19+F19+E19+D19+C19</f>
        <v>0.7090000000000001</v>
      </c>
      <c r="K19" s="38">
        <f t="shared" si="0"/>
        <v>1.1060400000000001</v>
      </c>
    </row>
    <row r="20" spans="1:11" ht="18.75">
      <c r="A20" s="29">
        <f t="shared" si="1"/>
        <v>9</v>
      </c>
      <c r="B20" s="30" t="s">
        <v>38</v>
      </c>
      <c r="C20" s="31">
        <v>0.41044</v>
      </c>
      <c r="D20" s="31">
        <v>0.2189</v>
      </c>
      <c r="E20" s="31">
        <v>0.01046</v>
      </c>
      <c r="F20" s="31">
        <v>0.0282</v>
      </c>
      <c r="G20" s="31">
        <v>0.11837</v>
      </c>
      <c r="H20" s="31">
        <v>0.00013</v>
      </c>
      <c r="I20" s="31">
        <v>0.08456</v>
      </c>
      <c r="J20" s="31">
        <f t="shared" si="2"/>
        <v>0.8710600000000001</v>
      </c>
      <c r="K20" s="38">
        <f t="shared" si="0"/>
        <v>1.3588536</v>
      </c>
    </row>
    <row r="21" spans="1:11" ht="18.75">
      <c r="A21" s="29">
        <f t="shared" si="1"/>
        <v>10</v>
      </c>
      <c r="B21" s="30" t="s">
        <v>39</v>
      </c>
      <c r="C21" s="31">
        <v>0.41192</v>
      </c>
      <c r="D21" s="31">
        <v>0.2189</v>
      </c>
      <c r="E21" s="31">
        <v>0.0087</v>
      </c>
      <c r="F21" s="31">
        <v>0.02798</v>
      </c>
      <c r="G21" s="31">
        <v>0.11819</v>
      </c>
      <c r="H21" s="31">
        <v>0.00025</v>
      </c>
      <c r="I21" s="31">
        <v>0.08444</v>
      </c>
      <c r="J21" s="31">
        <f t="shared" si="2"/>
        <v>0.8703799999999999</v>
      </c>
      <c r="K21" s="38">
        <f t="shared" si="0"/>
        <v>1.3577928</v>
      </c>
    </row>
    <row r="22" spans="1:11" ht="18.75">
      <c r="A22" s="29">
        <f t="shared" si="1"/>
        <v>11</v>
      </c>
      <c r="B22" s="30" t="s">
        <v>40</v>
      </c>
      <c r="C22" s="31">
        <v>0.24479</v>
      </c>
      <c r="D22" s="31">
        <v>0.2189</v>
      </c>
      <c r="E22" s="31">
        <v>0.00791</v>
      </c>
      <c r="F22" s="31">
        <v>0.02859</v>
      </c>
      <c r="G22" s="31">
        <v>0.12264</v>
      </c>
      <c r="H22" s="31">
        <v>9E-05</v>
      </c>
      <c r="I22" s="31">
        <v>0.085</v>
      </c>
      <c r="J22" s="31">
        <f t="shared" si="2"/>
        <v>0.7079200000000001</v>
      </c>
      <c r="K22" s="38">
        <f t="shared" si="0"/>
        <v>1.1043552000000003</v>
      </c>
    </row>
    <row r="23" spans="1:11" ht="18.75">
      <c r="A23" s="29">
        <f t="shared" si="1"/>
        <v>12</v>
      </c>
      <c r="B23" s="30" t="s">
        <v>41</v>
      </c>
      <c r="C23" s="31">
        <v>0.21039</v>
      </c>
      <c r="D23" s="31">
        <v>0.2189</v>
      </c>
      <c r="E23" s="31">
        <v>0.00911</v>
      </c>
      <c r="F23" s="31">
        <v>0.02562</v>
      </c>
      <c r="G23" s="31">
        <v>0.10419</v>
      </c>
      <c r="H23" s="31">
        <v>7E-05</v>
      </c>
      <c r="I23" s="31">
        <v>0.08548</v>
      </c>
      <c r="J23" s="31">
        <f t="shared" si="2"/>
        <v>0.65376</v>
      </c>
      <c r="K23" s="38">
        <f t="shared" si="0"/>
        <v>1.0198656</v>
      </c>
    </row>
    <row r="24" spans="1:11" ht="18.75">
      <c r="A24" s="29">
        <f t="shared" si="1"/>
        <v>13</v>
      </c>
      <c r="B24" s="30" t="s">
        <v>42</v>
      </c>
      <c r="C24" s="31">
        <v>0.35206</v>
      </c>
      <c r="D24" s="31">
        <v>0.2189</v>
      </c>
      <c r="E24" s="31">
        <v>0.01708</v>
      </c>
      <c r="F24" s="31">
        <v>0.04766</v>
      </c>
      <c r="G24" s="31">
        <v>0.2222</v>
      </c>
      <c r="H24" s="31">
        <v>0.00027</v>
      </c>
      <c r="I24" s="31">
        <v>0.08201</v>
      </c>
      <c r="J24" s="31">
        <f t="shared" si="2"/>
        <v>0.94018</v>
      </c>
      <c r="K24" s="38">
        <f t="shared" si="0"/>
        <v>1.4666808</v>
      </c>
    </row>
    <row r="25" spans="1:11" ht="18.75">
      <c r="A25" s="29">
        <f t="shared" si="1"/>
        <v>14</v>
      </c>
      <c r="B25" s="30" t="s">
        <v>43</v>
      </c>
      <c r="C25" s="31">
        <v>0.2232</v>
      </c>
      <c r="D25" s="31">
        <v>0.2189</v>
      </c>
      <c r="E25" s="31">
        <v>0.00779</v>
      </c>
      <c r="F25" s="31">
        <v>0.02813</v>
      </c>
      <c r="G25" s="31">
        <v>0.12892</v>
      </c>
      <c r="H25" s="31">
        <v>0.0001</v>
      </c>
      <c r="I25" s="31">
        <v>0.0846</v>
      </c>
      <c r="J25" s="31">
        <f t="shared" si="2"/>
        <v>0.69164</v>
      </c>
      <c r="K25" s="38">
        <f t="shared" si="0"/>
        <v>1.0789584</v>
      </c>
    </row>
    <row r="26" spans="1:11" ht="18.75">
      <c r="A26" s="29">
        <f t="shared" si="1"/>
        <v>15</v>
      </c>
      <c r="B26" s="30" t="s">
        <v>44</v>
      </c>
      <c r="C26" s="31">
        <v>0.34933</v>
      </c>
      <c r="D26" s="31">
        <v>0.2189</v>
      </c>
      <c r="E26" s="31">
        <v>0.00891</v>
      </c>
      <c r="F26" s="31">
        <v>0.02767</v>
      </c>
      <c r="G26" s="31">
        <v>0.12496</v>
      </c>
      <c r="H26" s="31">
        <v>0.00024</v>
      </c>
      <c r="I26" s="31">
        <v>0.08221</v>
      </c>
      <c r="J26" s="31">
        <f t="shared" si="2"/>
        <v>0.8122199999999999</v>
      </c>
      <c r="K26" s="38">
        <f t="shared" si="0"/>
        <v>1.2670632</v>
      </c>
    </row>
    <row r="27" spans="1:11" ht="18.75">
      <c r="A27" s="29">
        <f t="shared" si="1"/>
        <v>16</v>
      </c>
      <c r="B27" s="30" t="s">
        <v>45</v>
      </c>
      <c r="C27" s="31">
        <v>0.30144</v>
      </c>
      <c r="D27" s="31">
        <v>0.2189</v>
      </c>
      <c r="E27" s="31">
        <v>0.00898</v>
      </c>
      <c r="F27" s="31">
        <v>0.02791</v>
      </c>
      <c r="G27" s="31">
        <v>0.12214</v>
      </c>
      <c r="H27" s="31">
        <v>0.00015</v>
      </c>
      <c r="I27" s="31">
        <v>0.08462</v>
      </c>
      <c r="J27" s="31">
        <f t="shared" si="2"/>
        <v>0.76414</v>
      </c>
      <c r="K27" s="38">
        <f t="shared" si="0"/>
        <v>1.1920584</v>
      </c>
    </row>
    <row r="28" spans="1:11" ht="18.75">
      <c r="A28" s="29">
        <f t="shared" si="1"/>
        <v>17</v>
      </c>
      <c r="B28" s="30" t="s">
        <v>46</v>
      </c>
      <c r="C28" s="31">
        <v>0.36348</v>
      </c>
      <c r="D28" s="31">
        <v>0.2189</v>
      </c>
      <c r="E28" s="31">
        <v>0.01474</v>
      </c>
      <c r="F28" s="31">
        <v>0.0326</v>
      </c>
      <c r="G28" s="31">
        <v>0.20172</v>
      </c>
      <c r="H28" s="31">
        <v>0.00017</v>
      </c>
      <c r="I28" s="31">
        <v>0.08831</v>
      </c>
      <c r="J28" s="31">
        <f t="shared" si="2"/>
        <v>0.9199200000000001</v>
      </c>
      <c r="K28" s="38">
        <f t="shared" si="0"/>
        <v>1.4350752</v>
      </c>
    </row>
    <row r="29" spans="1:11" ht="18.75">
      <c r="A29" s="29">
        <f t="shared" si="1"/>
        <v>18</v>
      </c>
      <c r="B29" s="30" t="s">
        <v>47</v>
      </c>
      <c r="C29" s="31">
        <v>0.31638</v>
      </c>
      <c r="D29" s="31">
        <v>0.2189</v>
      </c>
      <c r="E29" s="31">
        <v>0.00511</v>
      </c>
      <c r="F29" s="31">
        <v>0.02788</v>
      </c>
      <c r="G29" s="31">
        <v>0.12583</v>
      </c>
      <c r="H29" s="31">
        <v>0.00014</v>
      </c>
      <c r="I29" s="31">
        <v>0.08476</v>
      </c>
      <c r="J29" s="31">
        <f t="shared" si="2"/>
        <v>0.779</v>
      </c>
      <c r="K29" s="38">
        <f t="shared" si="0"/>
        <v>1.21524</v>
      </c>
    </row>
    <row r="30" spans="1:11" ht="18.75">
      <c r="A30" s="29">
        <f t="shared" si="1"/>
        <v>19</v>
      </c>
      <c r="B30" s="30" t="s">
        <v>48</v>
      </c>
      <c r="C30" s="31">
        <v>0.22261</v>
      </c>
      <c r="D30" s="31">
        <v>0.2189</v>
      </c>
      <c r="E30" s="31">
        <v>0.01116</v>
      </c>
      <c r="F30" s="31">
        <v>0.02937</v>
      </c>
      <c r="G30" s="31">
        <v>0.1274</v>
      </c>
      <c r="H30" s="31">
        <v>9E-05</v>
      </c>
      <c r="I30" s="31">
        <v>0.08537</v>
      </c>
      <c r="J30" s="31">
        <f t="shared" si="2"/>
        <v>0.6949</v>
      </c>
      <c r="K30" s="38">
        <f t="shared" si="0"/>
        <v>1.084044</v>
      </c>
    </row>
    <row r="31" spans="1:11" ht="18.75">
      <c r="A31" s="29">
        <f t="shared" si="1"/>
        <v>20</v>
      </c>
      <c r="B31" s="30" t="s">
        <v>50</v>
      </c>
      <c r="C31" s="31">
        <v>0.33066</v>
      </c>
      <c r="D31" s="31">
        <v>0.2189</v>
      </c>
      <c r="E31" s="31">
        <v>0.00832</v>
      </c>
      <c r="F31" s="31">
        <v>0.02867</v>
      </c>
      <c r="G31" s="31">
        <v>0.11157</v>
      </c>
      <c r="H31" s="31">
        <v>0.00011</v>
      </c>
      <c r="I31" s="31">
        <v>0.08993</v>
      </c>
      <c r="J31" s="31">
        <f t="shared" si="2"/>
        <v>0.78816</v>
      </c>
      <c r="K31" s="38">
        <f t="shared" si="0"/>
        <v>1.2295296</v>
      </c>
    </row>
    <row r="32" spans="1:11" ht="18.75">
      <c r="A32" s="29">
        <f t="shared" si="1"/>
        <v>21</v>
      </c>
      <c r="B32" s="30" t="s">
        <v>51</v>
      </c>
      <c r="C32" s="31">
        <v>0.31793</v>
      </c>
      <c r="D32" s="31">
        <v>0.2189</v>
      </c>
      <c r="E32" s="31">
        <v>0.00979</v>
      </c>
      <c r="F32" s="31">
        <v>0.02816</v>
      </c>
      <c r="G32" s="31">
        <v>0.11186</v>
      </c>
      <c r="H32" s="31">
        <v>9E-05</v>
      </c>
      <c r="I32" s="31">
        <v>0.08836</v>
      </c>
      <c r="J32" s="31">
        <f t="shared" si="2"/>
        <v>0.7750900000000001</v>
      </c>
      <c r="K32" s="38">
        <f t="shared" si="0"/>
        <v>1.2091404000000001</v>
      </c>
    </row>
    <row r="33" spans="1:11" ht="18.75">
      <c r="A33" s="29">
        <f t="shared" si="1"/>
        <v>22</v>
      </c>
      <c r="B33" s="30" t="s">
        <v>49</v>
      </c>
      <c r="C33" s="31">
        <v>0.14214</v>
      </c>
      <c r="D33" s="31">
        <v>0.2189</v>
      </c>
      <c r="E33" s="31">
        <v>0.00955</v>
      </c>
      <c r="F33" s="31">
        <v>0.02703</v>
      </c>
      <c r="G33" s="31">
        <v>0.10878</v>
      </c>
      <c r="H33" s="31">
        <v>7E-05</v>
      </c>
      <c r="I33" s="31">
        <v>0.09457</v>
      </c>
      <c r="J33" s="31">
        <f>I33+H33+G33+F33+E33+D33+C33</f>
        <v>0.60104</v>
      </c>
      <c r="K33" s="38">
        <f t="shared" si="0"/>
        <v>0.9376224000000001</v>
      </c>
    </row>
    <row r="34" spans="1:11" ht="18.75">
      <c r="A34" s="29">
        <f t="shared" si="1"/>
        <v>23</v>
      </c>
      <c r="B34" s="30" t="s">
        <v>65</v>
      </c>
      <c r="C34" s="31">
        <v>0.41562</v>
      </c>
      <c r="D34" s="31">
        <v>0.2189</v>
      </c>
      <c r="E34" s="31">
        <v>0.01069</v>
      </c>
      <c r="F34" s="31">
        <v>0.02904</v>
      </c>
      <c r="G34" s="31">
        <v>0.13195</v>
      </c>
      <c r="H34" s="31">
        <v>0.00014</v>
      </c>
      <c r="I34" s="31">
        <v>0.07858</v>
      </c>
      <c r="J34" s="31">
        <f>I34+H34+G34+F34+E34+D34+C34</f>
        <v>0.88492</v>
      </c>
      <c r="K34" s="38">
        <f t="shared" si="0"/>
        <v>1.3804752</v>
      </c>
    </row>
    <row r="35" spans="1:11" ht="18.75">
      <c r="A35" s="29">
        <f t="shared" si="1"/>
        <v>24</v>
      </c>
      <c r="B35" s="30" t="s">
        <v>66</v>
      </c>
      <c r="C35" s="31">
        <v>0.27813</v>
      </c>
      <c r="D35" s="31">
        <v>0.2189</v>
      </c>
      <c r="E35" s="31">
        <v>0.00974</v>
      </c>
      <c r="F35" s="31">
        <v>0.02786</v>
      </c>
      <c r="G35" s="31">
        <v>0.12275</v>
      </c>
      <c r="H35" s="31">
        <v>0.00012</v>
      </c>
      <c r="I35" s="31">
        <v>0.08247</v>
      </c>
      <c r="J35" s="31">
        <f>I35+H35+G35+F35+E35+D35+C35</f>
        <v>0.73997</v>
      </c>
      <c r="K35" s="38">
        <f t="shared" si="0"/>
        <v>1.1543532</v>
      </c>
    </row>
    <row r="36" spans="1:11" ht="18.75">
      <c r="A36" s="29">
        <f t="shared" si="1"/>
        <v>25</v>
      </c>
      <c r="B36" s="30" t="s">
        <v>54</v>
      </c>
      <c r="C36" s="31">
        <v>0.31213</v>
      </c>
      <c r="D36" s="31">
        <v>0.2189</v>
      </c>
      <c r="E36" s="31">
        <v>0.01734</v>
      </c>
      <c r="F36" s="31">
        <v>0.03267</v>
      </c>
      <c r="G36" s="31">
        <v>0.20348</v>
      </c>
      <c r="H36" s="31">
        <v>0.00017</v>
      </c>
      <c r="I36" s="31">
        <v>0.08835</v>
      </c>
      <c r="J36" s="31">
        <f t="shared" si="2"/>
        <v>0.87304</v>
      </c>
      <c r="K36" s="38">
        <f t="shared" si="0"/>
        <v>1.3619424</v>
      </c>
    </row>
    <row r="37" spans="1:11" ht="18.75">
      <c r="A37" s="29">
        <f t="shared" si="1"/>
        <v>26</v>
      </c>
      <c r="B37" s="30" t="s">
        <v>52</v>
      </c>
      <c r="C37" s="31">
        <v>0.43163</v>
      </c>
      <c r="D37" s="31">
        <v>0.2189</v>
      </c>
      <c r="E37" s="31">
        <v>0.0171</v>
      </c>
      <c r="F37" s="31">
        <v>0.04736</v>
      </c>
      <c r="G37" s="31">
        <v>0.23774</v>
      </c>
      <c r="H37" s="31">
        <v>0.00013</v>
      </c>
      <c r="I37" s="31">
        <v>0.0866</v>
      </c>
      <c r="J37" s="31">
        <f>I37+H37+G37+F37+E37+D37+C37</f>
        <v>1.03946</v>
      </c>
      <c r="K37" s="38">
        <f t="shared" si="0"/>
        <v>1.6215576</v>
      </c>
    </row>
    <row r="38" spans="1:11" ht="18.75">
      <c r="A38" s="29">
        <f t="shared" si="1"/>
        <v>27</v>
      </c>
      <c r="B38" s="30" t="s">
        <v>53</v>
      </c>
      <c r="C38" s="31">
        <v>0.3169</v>
      </c>
      <c r="D38" s="31">
        <v>0.2189</v>
      </c>
      <c r="E38" s="31">
        <v>0.00907</v>
      </c>
      <c r="F38" s="31">
        <v>0.0274</v>
      </c>
      <c r="G38" s="31">
        <v>0.12189</v>
      </c>
      <c r="H38" s="31">
        <v>0.00016</v>
      </c>
      <c r="I38" s="31">
        <v>0.07841</v>
      </c>
      <c r="J38" s="31">
        <f>I38+H38+G38+F38+E38+D38+C38</f>
        <v>0.7727299999999999</v>
      </c>
      <c r="K38" s="38">
        <f t="shared" si="0"/>
        <v>1.2054588</v>
      </c>
    </row>
    <row r="39" spans="1:11" ht="18.75">
      <c r="A39" s="29">
        <f t="shared" si="1"/>
        <v>28</v>
      </c>
      <c r="B39" s="30" t="s">
        <v>55</v>
      </c>
      <c r="C39" s="31">
        <v>0.36497</v>
      </c>
      <c r="D39" s="31">
        <v>0.2189</v>
      </c>
      <c r="E39" s="31">
        <v>0.00965</v>
      </c>
      <c r="F39" s="31">
        <v>0.02462</v>
      </c>
      <c r="G39" s="31">
        <v>0.10627</v>
      </c>
      <c r="H39" s="31">
        <v>0.00032</v>
      </c>
      <c r="I39" s="31">
        <v>0.08762</v>
      </c>
      <c r="J39" s="31">
        <f t="shared" si="2"/>
        <v>0.81235</v>
      </c>
      <c r="K39" s="38">
        <f t="shared" si="0"/>
        <v>1.267266</v>
      </c>
    </row>
    <row r="40" spans="1:11" ht="18.75">
      <c r="A40" s="29">
        <f t="shared" si="1"/>
        <v>29</v>
      </c>
      <c r="B40" s="30" t="s">
        <v>56</v>
      </c>
      <c r="C40" s="31">
        <v>0.12071</v>
      </c>
      <c r="D40" s="31">
        <v>0.2189</v>
      </c>
      <c r="E40" s="31">
        <v>0.00735</v>
      </c>
      <c r="F40" s="31">
        <v>0.02029</v>
      </c>
      <c r="G40" s="31">
        <v>0.07976</v>
      </c>
      <c r="H40" s="31">
        <v>7E-05</v>
      </c>
      <c r="I40" s="31">
        <v>0.08792</v>
      </c>
      <c r="J40" s="31">
        <f t="shared" si="2"/>
        <v>0.535</v>
      </c>
      <c r="K40" s="38">
        <f t="shared" si="0"/>
        <v>0.8346</v>
      </c>
    </row>
    <row r="41" spans="1:11" ht="18.75">
      <c r="A41" s="29">
        <f t="shared" si="1"/>
        <v>30</v>
      </c>
      <c r="B41" s="30" t="s">
        <v>57</v>
      </c>
      <c r="C41" s="31">
        <v>0.50099</v>
      </c>
      <c r="D41" s="31">
        <v>0.2189</v>
      </c>
      <c r="E41" s="31">
        <v>0.01598</v>
      </c>
      <c r="F41" s="31">
        <v>0.04282</v>
      </c>
      <c r="G41" s="31">
        <v>0.23861</v>
      </c>
      <c r="H41" s="31">
        <v>0.00027</v>
      </c>
      <c r="I41" s="31">
        <v>0.09908</v>
      </c>
      <c r="J41" s="31">
        <f t="shared" si="2"/>
        <v>1.11665</v>
      </c>
      <c r="K41" s="38">
        <f t="shared" si="0"/>
        <v>1.741974</v>
      </c>
    </row>
    <row r="42" spans="1:11" ht="18.75">
      <c r="A42" s="29">
        <f t="shared" si="1"/>
        <v>31</v>
      </c>
      <c r="B42" s="30" t="s">
        <v>58</v>
      </c>
      <c r="C42" s="31">
        <v>0.3974</v>
      </c>
      <c r="D42" s="31">
        <v>0.2189</v>
      </c>
      <c r="E42" s="31">
        <v>0.0107</v>
      </c>
      <c r="F42" s="31">
        <v>0.03502</v>
      </c>
      <c r="G42" s="31">
        <v>0.1261</v>
      </c>
      <c r="H42" s="31">
        <v>0.0002</v>
      </c>
      <c r="I42" s="31">
        <v>0.08108</v>
      </c>
      <c r="J42" s="31">
        <f t="shared" si="2"/>
        <v>0.8694</v>
      </c>
      <c r="K42" s="38">
        <f t="shared" si="0"/>
        <v>1.3562640000000001</v>
      </c>
    </row>
    <row r="43" spans="1:11" ht="18.75">
      <c r="A43" s="29">
        <f t="shared" si="1"/>
        <v>32</v>
      </c>
      <c r="B43" s="30" t="s">
        <v>59</v>
      </c>
      <c r="C43" s="31">
        <v>0.3974</v>
      </c>
      <c r="D43" s="31">
        <v>0.2189</v>
      </c>
      <c r="E43" s="31">
        <v>0.01069</v>
      </c>
      <c r="F43" s="31">
        <v>0.02987</v>
      </c>
      <c r="G43" s="31">
        <v>0.12625</v>
      </c>
      <c r="H43" s="31">
        <v>0.00023</v>
      </c>
      <c r="I43" s="31">
        <v>0.08565</v>
      </c>
      <c r="J43" s="31">
        <f t="shared" si="2"/>
        <v>0.8689899999999999</v>
      </c>
      <c r="K43" s="38">
        <f t="shared" si="0"/>
        <v>1.3556243999999997</v>
      </c>
    </row>
    <row r="44" spans="1:11" ht="18.75">
      <c r="A44" s="29">
        <f t="shared" si="1"/>
        <v>33</v>
      </c>
      <c r="B44" s="30" t="s">
        <v>60</v>
      </c>
      <c r="C44" s="31">
        <v>0.36804</v>
      </c>
      <c r="D44" s="31">
        <v>0.2189</v>
      </c>
      <c r="E44" s="31">
        <v>0.01039</v>
      </c>
      <c r="F44" s="31">
        <v>0.02702</v>
      </c>
      <c r="G44" s="31">
        <v>0.19494</v>
      </c>
      <c r="H44" s="31">
        <v>0.00031</v>
      </c>
      <c r="I44" s="31">
        <v>0.07827</v>
      </c>
      <c r="J44" s="31">
        <f t="shared" si="2"/>
        <v>0.89787</v>
      </c>
      <c r="K44" s="38">
        <f t="shared" si="0"/>
        <v>1.4006771999999998</v>
      </c>
    </row>
    <row r="45" spans="1:11" ht="18.75">
      <c r="A45" s="29">
        <f t="shared" si="1"/>
        <v>34</v>
      </c>
      <c r="B45" s="30" t="s">
        <v>61</v>
      </c>
      <c r="C45" s="31">
        <v>0.31471</v>
      </c>
      <c r="D45" s="31">
        <v>0.2189</v>
      </c>
      <c r="E45" s="31">
        <v>0.01077</v>
      </c>
      <c r="F45" s="31">
        <v>0.02981</v>
      </c>
      <c r="G45" s="31">
        <v>0.13125</v>
      </c>
      <c r="H45" s="31">
        <v>0.00013</v>
      </c>
      <c r="I45" s="31">
        <v>0.08562</v>
      </c>
      <c r="J45" s="31">
        <f t="shared" si="2"/>
        <v>0.7911900000000001</v>
      </c>
      <c r="K45" s="38">
        <f t="shared" si="0"/>
        <v>1.2342564</v>
      </c>
    </row>
    <row r="46" spans="1:11" ht="18.75">
      <c r="A46" s="29">
        <f t="shared" si="1"/>
        <v>35</v>
      </c>
      <c r="B46" s="30" t="s">
        <v>62</v>
      </c>
      <c r="C46" s="31">
        <v>0.28551</v>
      </c>
      <c r="D46" s="31">
        <v>0.2189</v>
      </c>
      <c r="E46" s="31">
        <v>0.01062</v>
      </c>
      <c r="F46" s="31">
        <v>0.03026</v>
      </c>
      <c r="G46" s="31">
        <v>0.12303</v>
      </c>
      <c r="H46" s="31">
        <v>9E-05</v>
      </c>
      <c r="I46" s="31">
        <v>0.08541</v>
      </c>
      <c r="J46" s="31">
        <f t="shared" si="2"/>
        <v>0.7538199999999999</v>
      </c>
      <c r="K46" s="38">
        <f t="shared" si="0"/>
        <v>1.1759591999999999</v>
      </c>
    </row>
    <row r="47" spans="1:11" ht="18.75">
      <c r="A47" s="29">
        <f t="shared" si="1"/>
        <v>36</v>
      </c>
      <c r="B47" s="30" t="s">
        <v>63</v>
      </c>
      <c r="C47" s="31">
        <v>0.50767</v>
      </c>
      <c r="D47" s="31">
        <v>0.2189</v>
      </c>
      <c r="E47" s="31">
        <v>0.01706</v>
      </c>
      <c r="F47" s="31">
        <v>0.04682</v>
      </c>
      <c r="G47" s="31">
        <v>0.23411</v>
      </c>
      <c r="H47" s="31">
        <v>0.00023</v>
      </c>
      <c r="I47" s="31">
        <v>0.10003</v>
      </c>
      <c r="J47" s="31">
        <f t="shared" si="2"/>
        <v>1.1248200000000002</v>
      </c>
      <c r="K47" s="38">
        <f t="shared" si="0"/>
        <v>1.7547192000000003</v>
      </c>
    </row>
    <row r="48" spans="1:11" ht="18.75">
      <c r="A48" s="29">
        <f t="shared" si="1"/>
        <v>37</v>
      </c>
      <c r="B48" s="30" t="s">
        <v>64</v>
      </c>
      <c r="C48" s="31">
        <v>0.60226</v>
      </c>
      <c r="D48" s="31">
        <v>0.2189</v>
      </c>
      <c r="E48" s="31">
        <v>0.01273</v>
      </c>
      <c r="F48" s="31">
        <v>0.04146</v>
      </c>
      <c r="G48" s="31">
        <v>0.20717</v>
      </c>
      <c r="H48" s="31">
        <v>0.00022</v>
      </c>
      <c r="I48" s="31">
        <v>0.09807</v>
      </c>
      <c r="J48" s="31">
        <f t="shared" si="2"/>
        <v>1.1808100000000001</v>
      </c>
      <c r="K48" s="38">
        <f t="shared" si="0"/>
        <v>1.8420636000000001</v>
      </c>
    </row>
    <row r="49" spans="1:11" ht="18.75">
      <c r="A49" s="29">
        <f t="shared" si="1"/>
        <v>38</v>
      </c>
      <c r="B49" s="30" t="s">
        <v>67</v>
      </c>
      <c r="C49" s="31">
        <v>0.18609</v>
      </c>
      <c r="D49" s="31">
        <v>0.2189</v>
      </c>
      <c r="E49" s="31">
        <v>0.00716</v>
      </c>
      <c r="F49" s="31">
        <v>0.01943</v>
      </c>
      <c r="G49" s="31">
        <v>0.06937</v>
      </c>
      <c r="H49" s="31">
        <v>6E-05</v>
      </c>
      <c r="I49" s="31">
        <v>0.08475</v>
      </c>
      <c r="J49" s="31">
        <f t="shared" si="2"/>
        <v>0.5857600000000001</v>
      </c>
      <c r="K49" s="38">
        <f t="shared" si="0"/>
        <v>0.9137856000000002</v>
      </c>
    </row>
    <row r="50" spans="1:11" ht="18.75">
      <c r="A50" s="29">
        <f t="shared" si="1"/>
        <v>39</v>
      </c>
      <c r="B50" s="30" t="s">
        <v>68</v>
      </c>
      <c r="C50" s="31">
        <v>0.42483</v>
      </c>
      <c r="D50" s="31">
        <v>0.2189</v>
      </c>
      <c r="E50" s="31">
        <v>0.01444</v>
      </c>
      <c r="F50" s="31">
        <v>0.04769</v>
      </c>
      <c r="G50" s="31">
        <v>0.18063</v>
      </c>
      <c r="H50" s="31">
        <v>0.00025</v>
      </c>
      <c r="I50" s="31">
        <v>0.08327</v>
      </c>
      <c r="J50" s="31">
        <f t="shared" si="2"/>
        <v>0.97001</v>
      </c>
      <c r="K50" s="38">
        <f t="shared" si="0"/>
        <v>1.5132156</v>
      </c>
    </row>
    <row r="51" spans="1:11" ht="18.75">
      <c r="A51" s="29">
        <f t="shared" si="1"/>
        <v>40</v>
      </c>
      <c r="B51" s="30" t="s">
        <v>69</v>
      </c>
      <c r="C51" s="31">
        <v>0.35554</v>
      </c>
      <c r="D51" s="31">
        <v>0.2189</v>
      </c>
      <c r="E51" s="31">
        <v>0.01741</v>
      </c>
      <c r="F51" s="31">
        <v>0.05008</v>
      </c>
      <c r="G51" s="31">
        <v>0.20248</v>
      </c>
      <c r="H51" s="31">
        <v>0.00021</v>
      </c>
      <c r="I51" s="31">
        <v>0.08837</v>
      </c>
      <c r="J51" s="31">
        <f t="shared" si="2"/>
        <v>0.93299</v>
      </c>
      <c r="K51" s="38">
        <f t="shared" si="0"/>
        <v>1.4554644</v>
      </c>
    </row>
    <row r="52" spans="1:11" ht="18.75">
      <c r="A52" s="29">
        <f t="shared" si="1"/>
        <v>41</v>
      </c>
      <c r="B52" s="30" t="s">
        <v>70</v>
      </c>
      <c r="C52" s="31">
        <v>0.37906</v>
      </c>
      <c r="D52" s="31">
        <v>0.2189</v>
      </c>
      <c r="E52" s="31">
        <v>0.01874</v>
      </c>
      <c r="F52" s="31">
        <v>0.04941</v>
      </c>
      <c r="G52" s="31">
        <v>0.21753</v>
      </c>
      <c r="H52" s="31">
        <v>0.00025</v>
      </c>
      <c r="I52" s="31">
        <v>0.08808</v>
      </c>
      <c r="J52" s="31">
        <f t="shared" si="2"/>
        <v>0.97197</v>
      </c>
      <c r="K52" s="38">
        <f t="shared" si="0"/>
        <v>1.5162732</v>
      </c>
    </row>
    <row r="53" spans="1:11" ht="18.75">
      <c r="A53" s="29">
        <f t="shared" si="1"/>
        <v>42</v>
      </c>
      <c r="B53" s="30" t="s">
        <v>71</v>
      </c>
      <c r="C53" s="31">
        <v>0.3092</v>
      </c>
      <c r="D53" s="31">
        <v>0.2189</v>
      </c>
      <c r="E53" s="31">
        <v>0.00822</v>
      </c>
      <c r="F53" s="31">
        <v>0.0336</v>
      </c>
      <c r="G53" s="31">
        <v>0.12904</v>
      </c>
      <c r="H53" s="31">
        <v>0.00021</v>
      </c>
      <c r="I53" s="31">
        <v>0.09386</v>
      </c>
      <c r="J53" s="31">
        <f t="shared" si="2"/>
        <v>0.7930299999999999</v>
      </c>
      <c r="K53" s="38">
        <f t="shared" si="0"/>
        <v>1.2371267999999997</v>
      </c>
    </row>
    <row r="54" spans="1:11" ht="18.75">
      <c r="A54" s="29">
        <f t="shared" si="1"/>
        <v>43</v>
      </c>
      <c r="B54" s="30" t="s">
        <v>72</v>
      </c>
      <c r="C54" s="31">
        <v>0.28637</v>
      </c>
      <c r="D54" s="31">
        <v>0.2189</v>
      </c>
      <c r="E54" s="31">
        <v>0.00835</v>
      </c>
      <c r="F54" s="31">
        <v>0.03416</v>
      </c>
      <c r="G54" s="31">
        <v>0.12994</v>
      </c>
      <c r="H54" s="31">
        <v>0.00019</v>
      </c>
      <c r="I54" s="31">
        <v>0.09427</v>
      </c>
      <c r="J54" s="31">
        <f t="shared" si="2"/>
        <v>0.7721800000000001</v>
      </c>
      <c r="K54" s="38">
        <f t="shared" si="0"/>
        <v>1.2046008000000001</v>
      </c>
    </row>
    <row r="55" spans="1:11" ht="18.75">
      <c r="A55" s="29">
        <f t="shared" si="1"/>
        <v>44</v>
      </c>
      <c r="B55" s="30" t="s">
        <v>73</v>
      </c>
      <c r="C55" s="31">
        <v>0.37545</v>
      </c>
      <c r="D55" s="31">
        <v>0.2189</v>
      </c>
      <c r="E55" s="31">
        <v>0.01493</v>
      </c>
      <c r="F55" s="31">
        <v>0.0313</v>
      </c>
      <c r="G55" s="31">
        <v>0.20733</v>
      </c>
      <c r="H55" s="31">
        <v>0.00016</v>
      </c>
      <c r="I55" s="31">
        <v>0.08329</v>
      </c>
      <c r="J55" s="31">
        <f t="shared" si="2"/>
        <v>0.93136</v>
      </c>
      <c r="K55" s="38">
        <f t="shared" si="0"/>
        <v>1.4529216</v>
      </c>
    </row>
    <row r="56" spans="1:11" ht="18.75">
      <c r="A56" s="29">
        <f t="shared" si="1"/>
        <v>45</v>
      </c>
      <c r="B56" s="30" t="s">
        <v>74</v>
      </c>
      <c r="C56" s="31">
        <v>0.40621</v>
      </c>
      <c r="D56" s="31">
        <v>0.2189</v>
      </c>
      <c r="E56" s="31">
        <v>0.01498</v>
      </c>
      <c r="F56" s="31">
        <v>0.05704</v>
      </c>
      <c r="G56" s="31">
        <v>0.21121</v>
      </c>
      <c r="H56" s="31">
        <v>0.00014</v>
      </c>
      <c r="I56" s="31">
        <v>0.09586</v>
      </c>
      <c r="J56" s="31">
        <f t="shared" si="2"/>
        <v>1.00434</v>
      </c>
      <c r="K56" s="38">
        <f t="shared" si="0"/>
        <v>1.5667704000000002</v>
      </c>
    </row>
    <row r="57" spans="1:11" ht="18.75">
      <c r="A57" s="29">
        <f t="shared" si="1"/>
        <v>46</v>
      </c>
      <c r="B57" s="30" t="s">
        <v>75</v>
      </c>
      <c r="C57" s="31">
        <v>0.21078</v>
      </c>
      <c r="D57" s="31">
        <v>0.2189</v>
      </c>
      <c r="E57" s="31">
        <v>0.00613</v>
      </c>
      <c r="F57" s="31">
        <v>0.02928</v>
      </c>
      <c r="G57" s="31">
        <v>0.14997</v>
      </c>
      <c r="H57" s="31">
        <v>6E-05</v>
      </c>
      <c r="I57" s="31">
        <v>0.08517</v>
      </c>
      <c r="J57" s="31">
        <f t="shared" si="2"/>
        <v>0.70029</v>
      </c>
      <c r="K57" s="38">
        <f t="shared" si="0"/>
        <v>1.0924524</v>
      </c>
    </row>
    <row r="58" spans="1:11" ht="18.75">
      <c r="A58" s="29">
        <f t="shared" si="1"/>
        <v>47</v>
      </c>
      <c r="B58" s="30" t="s">
        <v>76</v>
      </c>
      <c r="C58" s="31">
        <v>0.18739</v>
      </c>
      <c r="D58" s="31">
        <v>0.2189</v>
      </c>
      <c r="E58" s="31">
        <v>0.01167</v>
      </c>
      <c r="F58" s="31">
        <v>0.0311</v>
      </c>
      <c r="G58" s="31">
        <v>0.19747</v>
      </c>
      <c r="H58" s="31">
        <v>0.00024</v>
      </c>
      <c r="I58" s="31">
        <v>0.08083</v>
      </c>
      <c r="J58" s="31">
        <f t="shared" si="2"/>
        <v>0.7276</v>
      </c>
      <c r="K58" s="38">
        <f t="shared" si="0"/>
        <v>1.135056</v>
      </c>
    </row>
    <row r="59" spans="1:11" ht="18.75">
      <c r="A59" s="29">
        <f t="shared" si="1"/>
        <v>48</v>
      </c>
      <c r="B59" s="30" t="s">
        <v>77</v>
      </c>
      <c r="C59" s="31">
        <v>0.31933</v>
      </c>
      <c r="D59" s="31">
        <v>0.2189</v>
      </c>
      <c r="E59" s="31">
        <v>0.00954</v>
      </c>
      <c r="F59" s="31">
        <v>0.02353</v>
      </c>
      <c r="G59" s="31">
        <v>0.18024</v>
      </c>
      <c r="H59" s="31">
        <v>0.0001</v>
      </c>
      <c r="I59" s="31">
        <v>0.07989</v>
      </c>
      <c r="J59" s="31">
        <f t="shared" si="2"/>
        <v>0.83153</v>
      </c>
      <c r="K59" s="38">
        <f t="shared" si="0"/>
        <v>1.2971868</v>
      </c>
    </row>
    <row r="61" spans="1:12" ht="18.75">
      <c r="A61" s="44" t="s">
        <v>21</v>
      </c>
      <c r="B61" s="44"/>
      <c r="C61" s="44"/>
      <c r="D61" s="44"/>
      <c r="E61" s="44"/>
      <c r="F61" s="32"/>
      <c r="G61" s="33"/>
      <c r="H61" s="32"/>
      <c r="I61" s="32"/>
      <c r="J61" s="33"/>
      <c r="K61" s="32"/>
      <c r="L61" s="16"/>
    </row>
    <row r="62" spans="1:11" ht="18.75">
      <c r="A62" s="44" t="s">
        <v>6</v>
      </c>
      <c r="B62" s="44"/>
      <c r="C62" s="44"/>
      <c r="D62" s="44"/>
      <c r="E62" s="44"/>
      <c r="F62" s="32"/>
      <c r="G62" s="33"/>
      <c r="H62" s="32"/>
      <c r="I62" s="33" t="s">
        <v>20</v>
      </c>
      <c r="J62" s="33"/>
      <c r="K62" s="32"/>
    </row>
    <row r="63" spans="1:8" ht="15.75">
      <c r="A63" s="42"/>
      <c r="B63" s="42"/>
      <c r="C63" s="42"/>
      <c r="D63" s="34"/>
      <c r="E63" s="34"/>
      <c r="F63" s="34"/>
      <c r="G63" s="42"/>
      <c r="H63" s="42"/>
    </row>
  </sheetData>
  <sheetProtection/>
  <mergeCells count="6">
    <mergeCell ref="A63:C63"/>
    <mergeCell ref="G63:H63"/>
    <mergeCell ref="B7:H7"/>
    <mergeCell ref="B8:H8"/>
    <mergeCell ref="A61:E61"/>
    <mergeCell ref="A62:E62"/>
  </mergeCells>
  <printOptions/>
  <pageMargins left="0.75" right="0.2" top="0.17" bottom="0.17" header="0.17" footer="0.2"/>
  <pageSetup horizontalDpi="600" verticalDpi="600" orientation="landscape" paperSize="9" scale="87" r:id="rId1"/>
  <rowBreaks count="1" manualBreakCount="1">
    <brk id="30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36"/>
  <sheetViews>
    <sheetView view="pageBreakPreview" zoomScale="60" zoomScaleNormal="75" workbookViewId="0" topLeftCell="A109">
      <selection activeCell="F138" sqref="F138"/>
    </sheetView>
  </sheetViews>
  <sheetFormatPr defaultColWidth="9.140625" defaultRowHeight="12.75"/>
  <cols>
    <col min="1" max="1" width="5.140625" style="0" customWidth="1"/>
    <col min="2" max="2" width="33.7109375" style="8" customWidth="1"/>
    <col min="3" max="4" width="9.57421875" style="0" bestFit="1" customWidth="1"/>
    <col min="5" max="5" width="9.421875" style="0" bestFit="1" customWidth="1"/>
    <col min="6" max="8" width="9.57421875" style="0" bestFit="1" customWidth="1"/>
    <col min="9" max="9" width="9.28125" style="0" customWidth="1"/>
    <col min="10" max="12" width="9.57421875" style="0" bestFit="1" customWidth="1"/>
    <col min="13" max="13" width="9.421875" style="0" customWidth="1"/>
    <col min="14" max="14" width="9.8515625" style="0" customWidth="1"/>
  </cols>
  <sheetData>
    <row r="1" ht="18.75">
      <c r="K1" s="13" t="s">
        <v>4</v>
      </c>
    </row>
    <row r="2" ht="18.75">
      <c r="K2" s="13" t="s">
        <v>5</v>
      </c>
    </row>
    <row r="3" ht="18.75">
      <c r="K3" s="13" t="s">
        <v>6</v>
      </c>
    </row>
    <row r="4" ht="18.75">
      <c r="K4" s="13" t="s">
        <v>149</v>
      </c>
    </row>
    <row r="5" ht="18.75">
      <c r="K5" s="13" t="s">
        <v>150</v>
      </c>
    </row>
    <row r="7" spans="1:14" ht="18.75">
      <c r="A7" s="39" t="s">
        <v>2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12"/>
      <c r="M7" s="12"/>
      <c r="N7" s="12"/>
    </row>
    <row r="8" spans="1:14" ht="18.75">
      <c r="A8" s="39" t="s">
        <v>3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12"/>
      <c r="M8" s="12"/>
      <c r="N8" s="12"/>
    </row>
    <row r="9" spans="1:14" ht="18.75">
      <c r="A9" s="1"/>
      <c r="B9" s="7"/>
      <c r="C9" s="7"/>
      <c r="D9" s="6"/>
      <c r="E9" s="6"/>
      <c r="F9" s="6"/>
      <c r="G9" s="6"/>
      <c r="H9" s="6"/>
      <c r="I9" s="6"/>
      <c r="J9" s="6"/>
      <c r="K9" s="6"/>
      <c r="L9" s="6"/>
      <c r="M9" s="14" t="s">
        <v>7</v>
      </c>
      <c r="N9" s="6"/>
    </row>
    <row r="10" spans="1:14" ht="93" customHeight="1">
      <c r="A10" s="35" t="s">
        <v>0</v>
      </c>
      <c r="B10" s="36" t="s">
        <v>1</v>
      </c>
      <c r="C10" s="28" t="s">
        <v>8</v>
      </c>
      <c r="D10" s="28" t="s">
        <v>9</v>
      </c>
      <c r="E10" s="28" t="s">
        <v>10</v>
      </c>
      <c r="F10" s="28" t="s">
        <v>11</v>
      </c>
      <c r="G10" s="28" t="s">
        <v>12</v>
      </c>
      <c r="H10" s="28" t="s">
        <v>13</v>
      </c>
      <c r="I10" s="28" t="s">
        <v>14</v>
      </c>
      <c r="J10" s="28" t="s">
        <v>15</v>
      </c>
      <c r="K10" s="28" t="s">
        <v>16</v>
      </c>
      <c r="L10" s="28" t="s">
        <v>17</v>
      </c>
      <c r="M10" s="28" t="s">
        <v>18</v>
      </c>
      <c r="N10" s="28" t="s">
        <v>19</v>
      </c>
    </row>
    <row r="11" spans="1:14" ht="18.75">
      <c r="A11" s="36">
        <v>1</v>
      </c>
      <c r="B11" s="36">
        <f>A11+1</f>
        <v>2</v>
      </c>
      <c r="C11" s="36">
        <f aca="true" t="shared" si="0" ref="C11:N11">B11+1</f>
        <v>3</v>
      </c>
      <c r="D11" s="36">
        <f t="shared" si="0"/>
        <v>4</v>
      </c>
      <c r="E11" s="36">
        <f t="shared" si="0"/>
        <v>5</v>
      </c>
      <c r="F11" s="36">
        <f t="shared" si="0"/>
        <v>6</v>
      </c>
      <c r="G11" s="36">
        <f t="shared" si="0"/>
        <v>7</v>
      </c>
      <c r="H11" s="36">
        <f t="shared" si="0"/>
        <v>8</v>
      </c>
      <c r="I11" s="36">
        <f t="shared" si="0"/>
        <v>9</v>
      </c>
      <c r="J11" s="36">
        <f t="shared" si="0"/>
        <v>10</v>
      </c>
      <c r="K11" s="36">
        <f t="shared" si="0"/>
        <v>11</v>
      </c>
      <c r="L11" s="36">
        <f t="shared" si="0"/>
        <v>12</v>
      </c>
      <c r="M11" s="36">
        <f t="shared" si="0"/>
        <v>13</v>
      </c>
      <c r="N11" s="36">
        <f t="shared" si="0"/>
        <v>14</v>
      </c>
    </row>
    <row r="12" spans="1:14" ht="18.75">
      <c r="A12" s="37">
        <v>1</v>
      </c>
      <c r="B12" s="30" t="s">
        <v>31</v>
      </c>
      <c r="C12" s="31">
        <v>0.19184</v>
      </c>
      <c r="D12" s="31">
        <v>0.13817</v>
      </c>
      <c r="E12" s="31">
        <v>0.22395</v>
      </c>
      <c r="F12" s="29">
        <v>0.05924</v>
      </c>
      <c r="G12" s="31">
        <v>0.2189</v>
      </c>
      <c r="H12" s="31">
        <v>0.00883</v>
      </c>
      <c r="I12" s="31">
        <v>0.0318</v>
      </c>
      <c r="J12" s="31">
        <v>0.20007</v>
      </c>
      <c r="K12" s="31">
        <v>0.00019</v>
      </c>
      <c r="L12" s="31">
        <v>0.08087</v>
      </c>
      <c r="M12" s="31">
        <f>L12+K12+J12+I12+H12+G12+F12+E12+D12+C12</f>
        <v>1.1538599999999999</v>
      </c>
      <c r="N12" s="38">
        <f>M12*1.2</f>
        <v>1.3846319999999999</v>
      </c>
    </row>
    <row r="13" spans="1:14" ht="18.75">
      <c r="A13" s="37">
        <f>A12+1</f>
        <v>2</v>
      </c>
      <c r="B13" s="30" t="s">
        <v>78</v>
      </c>
      <c r="C13" s="31">
        <v>0.21014</v>
      </c>
      <c r="D13" s="31">
        <v>0.1395</v>
      </c>
      <c r="E13" s="31">
        <v>0.23886</v>
      </c>
      <c r="F13" s="29">
        <v>0.05941</v>
      </c>
      <c r="G13" s="31">
        <v>0.2189</v>
      </c>
      <c r="H13" s="31">
        <v>0.02506</v>
      </c>
      <c r="I13" s="31">
        <v>0.03468</v>
      </c>
      <c r="J13" s="31">
        <v>0.13224</v>
      </c>
      <c r="K13" s="31">
        <v>0.0004</v>
      </c>
      <c r="L13" s="31">
        <v>0.09467</v>
      </c>
      <c r="M13" s="31">
        <f>L13+K13+J13+I13+H13+G13+F13+E13+D13+C13</f>
        <v>1.1538599999999999</v>
      </c>
      <c r="N13" s="38">
        <f>M13*1.2</f>
        <v>1.3846319999999999</v>
      </c>
    </row>
    <row r="14" spans="1:14" ht="18.75">
      <c r="A14" s="37">
        <f aca="true" t="shared" si="1" ref="A14:A77">A13+1</f>
        <v>3</v>
      </c>
      <c r="B14" s="30" t="s">
        <v>32</v>
      </c>
      <c r="C14" s="31">
        <v>0.20663</v>
      </c>
      <c r="D14" s="31">
        <v>0.14644</v>
      </c>
      <c r="E14" s="30"/>
      <c r="F14" s="30"/>
      <c r="G14" s="31">
        <v>0.2189</v>
      </c>
      <c r="H14" s="31">
        <v>0.0121</v>
      </c>
      <c r="I14" s="31">
        <v>0.03351</v>
      </c>
      <c r="J14" s="31">
        <v>0.20439</v>
      </c>
      <c r="K14" s="31">
        <v>6E-05</v>
      </c>
      <c r="L14" s="31">
        <v>0.08822</v>
      </c>
      <c r="M14" s="31">
        <f>L14+K14+J14+I14+H14+G14+F14+E14+D14+C14</f>
        <v>0.91025</v>
      </c>
      <c r="N14" s="38">
        <f>M14*1.2</f>
        <v>1.0923</v>
      </c>
    </row>
    <row r="15" spans="1:14" ht="18.75">
      <c r="A15" s="37">
        <f t="shared" si="1"/>
        <v>4</v>
      </c>
      <c r="B15" s="30" t="s">
        <v>79</v>
      </c>
      <c r="C15" s="31">
        <v>0.16049</v>
      </c>
      <c r="D15" s="31">
        <v>0.1663</v>
      </c>
      <c r="E15" s="29"/>
      <c r="F15" s="30"/>
      <c r="G15" s="31">
        <v>0.2189</v>
      </c>
      <c r="H15" s="31">
        <v>0.01566</v>
      </c>
      <c r="I15" s="31">
        <v>0.04774</v>
      </c>
      <c r="J15" s="31">
        <v>0.21775</v>
      </c>
      <c r="K15" s="31">
        <v>0.00012</v>
      </c>
      <c r="L15" s="31">
        <v>0.08329</v>
      </c>
      <c r="M15" s="31">
        <f aca="true" t="shared" si="2" ref="M15:M78">L15+K15+J15+I15+H15+G15+F15+E15+D15+C15</f>
        <v>0.91025</v>
      </c>
      <c r="N15" s="38">
        <f aca="true" t="shared" si="3" ref="N15:N78">M15*1.2</f>
        <v>1.0923</v>
      </c>
    </row>
    <row r="16" spans="1:14" ht="18.75">
      <c r="A16" s="37">
        <f t="shared" si="1"/>
        <v>5</v>
      </c>
      <c r="B16" s="30" t="s">
        <v>33</v>
      </c>
      <c r="C16" s="31">
        <v>0.4292</v>
      </c>
      <c r="D16" s="31">
        <v>0.16146</v>
      </c>
      <c r="E16" s="29"/>
      <c r="F16" s="29"/>
      <c r="G16" s="31">
        <v>0.2189</v>
      </c>
      <c r="H16" s="31">
        <v>0.01492</v>
      </c>
      <c r="I16" s="31">
        <v>0.04164</v>
      </c>
      <c r="J16" s="31">
        <v>0.1675</v>
      </c>
      <c r="K16" s="31">
        <v>0.00021</v>
      </c>
      <c r="L16" s="31">
        <v>0.08012</v>
      </c>
      <c r="M16" s="31">
        <f t="shared" si="2"/>
        <v>1.11395</v>
      </c>
      <c r="N16" s="38">
        <f t="shared" si="3"/>
        <v>1.33674</v>
      </c>
    </row>
    <row r="17" spans="1:14" ht="18.75">
      <c r="A17" s="37">
        <f t="shared" si="1"/>
        <v>6</v>
      </c>
      <c r="B17" s="30" t="s">
        <v>80</v>
      </c>
      <c r="C17" s="31">
        <v>0.33047</v>
      </c>
      <c r="D17" s="31">
        <v>0.16907</v>
      </c>
      <c r="E17" s="29"/>
      <c r="F17" s="29"/>
      <c r="G17" s="31">
        <v>0.2189</v>
      </c>
      <c r="H17" s="31">
        <v>0.01698</v>
      </c>
      <c r="I17" s="31">
        <v>0.04737</v>
      </c>
      <c r="J17" s="31">
        <v>0.20352</v>
      </c>
      <c r="K17" s="31">
        <v>0.00017</v>
      </c>
      <c r="L17" s="31">
        <v>0.08192</v>
      </c>
      <c r="M17" s="31">
        <f t="shared" si="2"/>
        <v>1.0684</v>
      </c>
      <c r="N17" s="38">
        <f t="shared" si="3"/>
        <v>1.2820799999999999</v>
      </c>
    </row>
    <row r="18" spans="1:14" ht="18.75">
      <c r="A18" s="37">
        <f t="shared" si="1"/>
        <v>7</v>
      </c>
      <c r="B18" s="30" t="s">
        <v>34</v>
      </c>
      <c r="C18" s="31">
        <v>0.35444</v>
      </c>
      <c r="D18" s="31">
        <v>0.14567</v>
      </c>
      <c r="E18" s="29">
        <v>0.22252</v>
      </c>
      <c r="F18" s="29">
        <v>0.05988</v>
      </c>
      <c r="G18" s="31">
        <v>0.2189</v>
      </c>
      <c r="H18" s="31">
        <v>0.00859</v>
      </c>
      <c r="I18" s="31">
        <v>0.03077</v>
      </c>
      <c r="J18" s="31">
        <v>0.1422</v>
      </c>
      <c r="K18" s="31">
        <v>0.00013</v>
      </c>
      <c r="L18" s="31">
        <v>0.08468</v>
      </c>
      <c r="M18" s="31">
        <f t="shared" si="2"/>
        <v>1.2677800000000001</v>
      </c>
      <c r="N18" s="38">
        <f t="shared" si="3"/>
        <v>1.521336</v>
      </c>
    </row>
    <row r="19" spans="1:14" ht="18.75">
      <c r="A19" s="37">
        <f t="shared" si="1"/>
        <v>8</v>
      </c>
      <c r="B19" s="30" t="s">
        <v>81</v>
      </c>
      <c r="C19" s="31">
        <v>0.26791</v>
      </c>
      <c r="D19" s="31">
        <v>0.15449</v>
      </c>
      <c r="E19" s="29"/>
      <c r="F19" s="29"/>
      <c r="G19" s="31">
        <v>0.2189</v>
      </c>
      <c r="H19" s="31">
        <v>0.01662</v>
      </c>
      <c r="I19" s="31">
        <v>0.04637</v>
      </c>
      <c r="J19" s="31">
        <v>0.21059</v>
      </c>
      <c r="K19" s="31">
        <v>0.00012</v>
      </c>
      <c r="L19" s="31">
        <v>0.0816</v>
      </c>
      <c r="M19" s="31">
        <f t="shared" si="2"/>
        <v>0.9966</v>
      </c>
      <c r="N19" s="38">
        <f t="shared" si="3"/>
        <v>1.19592</v>
      </c>
    </row>
    <row r="20" spans="1:14" ht="18.75">
      <c r="A20" s="37">
        <f t="shared" si="1"/>
        <v>9</v>
      </c>
      <c r="B20" s="30" t="s">
        <v>35</v>
      </c>
      <c r="C20" s="31">
        <v>0.31239</v>
      </c>
      <c r="D20" s="31">
        <v>0.15957</v>
      </c>
      <c r="E20" s="29"/>
      <c r="F20" s="29"/>
      <c r="G20" s="31">
        <v>0.2189</v>
      </c>
      <c r="H20" s="31">
        <v>0.01674</v>
      </c>
      <c r="I20" s="31">
        <v>0.046</v>
      </c>
      <c r="J20" s="31">
        <v>0.21172</v>
      </c>
      <c r="K20" s="31">
        <v>0.00033</v>
      </c>
      <c r="L20" s="31">
        <v>0.08171</v>
      </c>
      <c r="M20" s="31">
        <f t="shared" si="2"/>
        <v>1.04736</v>
      </c>
      <c r="N20" s="38">
        <f t="shared" si="3"/>
        <v>1.256832</v>
      </c>
    </row>
    <row r="21" spans="1:14" ht="18.75">
      <c r="A21" s="37">
        <f t="shared" si="1"/>
        <v>10</v>
      </c>
      <c r="B21" s="30" t="s">
        <v>36</v>
      </c>
      <c r="C21" s="31">
        <v>0.28074</v>
      </c>
      <c r="D21" s="31">
        <v>0.14783</v>
      </c>
      <c r="E21" s="29"/>
      <c r="F21" s="29"/>
      <c r="G21" s="31">
        <v>0.2189</v>
      </c>
      <c r="H21" s="31">
        <v>0.01701</v>
      </c>
      <c r="I21" s="31">
        <v>0.04747</v>
      </c>
      <c r="J21" s="31">
        <v>0.21795</v>
      </c>
      <c r="K21" s="31">
        <v>0.0001</v>
      </c>
      <c r="L21" s="31">
        <v>0.08195</v>
      </c>
      <c r="M21" s="31">
        <f t="shared" si="2"/>
        <v>1.0119500000000001</v>
      </c>
      <c r="N21" s="38">
        <f t="shared" si="3"/>
        <v>1.2143400000000002</v>
      </c>
    </row>
    <row r="22" spans="1:14" ht="18.75">
      <c r="A22" s="37">
        <f t="shared" si="1"/>
        <v>11</v>
      </c>
      <c r="B22" s="30" t="s">
        <v>82</v>
      </c>
      <c r="C22" s="31">
        <v>0.29387</v>
      </c>
      <c r="D22" s="31">
        <v>0.15001</v>
      </c>
      <c r="E22" s="29"/>
      <c r="F22" s="29"/>
      <c r="G22" s="31">
        <v>0.2189</v>
      </c>
      <c r="H22" s="31">
        <v>0.01698</v>
      </c>
      <c r="I22" s="31">
        <v>0.04739</v>
      </c>
      <c r="J22" s="31">
        <v>0.22769</v>
      </c>
      <c r="K22" s="31">
        <v>0.00013</v>
      </c>
      <c r="L22" s="31">
        <v>0.08192</v>
      </c>
      <c r="M22" s="31">
        <f t="shared" si="2"/>
        <v>1.03689</v>
      </c>
      <c r="N22" s="38">
        <f t="shared" si="3"/>
        <v>1.2442680000000002</v>
      </c>
    </row>
    <row r="23" spans="1:14" ht="18.75">
      <c r="A23" s="37">
        <f t="shared" si="1"/>
        <v>12</v>
      </c>
      <c r="B23" s="30" t="s">
        <v>37</v>
      </c>
      <c r="C23" s="31">
        <v>0.43823</v>
      </c>
      <c r="D23" s="31">
        <v>0.14246</v>
      </c>
      <c r="E23" s="29"/>
      <c r="F23" s="29"/>
      <c r="G23" s="31">
        <v>0.2189</v>
      </c>
      <c r="H23" s="31">
        <v>0.01644</v>
      </c>
      <c r="I23" s="31">
        <v>0.04588</v>
      </c>
      <c r="J23" s="31">
        <v>0.1695</v>
      </c>
      <c r="K23" s="31">
        <v>0.00022</v>
      </c>
      <c r="L23" s="31">
        <v>0.08145</v>
      </c>
      <c r="M23" s="31">
        <f t="shared" si="2"/>
        <v>1.11308</v>
      </c>
      <c r="N23" s="38">
        <f t="shared" si="3"/>
        <v>1.335696</v>
      </c>
    </row>
    <row r="24" spans="1:14" ht="18.75">
      <c r="A24" s="37">
        <f t="shared" si="1"/>
        <v>13</v>
      </c>
      <c r="B24" s="30" t="s">
        <v>25</v>
      </c>
      <c r="C24" s="31">
        <v>0.25395</v>
      </c>
      <c r="D24" s="31">
        <v>0.16543</v>
      </c>
      <c r="E24" s="31">
        <v>0.16609</v>
      </c>
      <c r="F24" s="31">
        <v>0.05703</v>
      </c>
      <c r="G24" s="31">
        <v>0.2189</v>
      </c>
      <c r="H24" s="31">
        <v>0.0072</v>
      </c>
      <c r="I24" s="31">
        <v>0.03159</v>
      </c>
      <c r="J24" s="31">
        <v>0.11628</v>
      </c>
      <c r="K24" s="31">
        <v>6E-05</v>
      </c>
      <c r="L24" s="31">
        <v>0.08102</v>
      </c>
      <c r="M24" s="31">
        <f>L24+K24+J24+I24+H24+G24+F24+E24+D24+C24</f>
        <v>1.09755</v>
      </c>
      <c r="N24" s="38">
        <f>M24*1.2</f>
        <v>1.31706</v>
      </c>
    </row>
    <row r="25" spans="1:14" ht="18.75">
      <c r="A25" s="37">
        <f t="shared" si="1"/>
        <v>14</v>
      </c>
      <c r="B25" s="30" t="s">
        <v>83</v>
      </c>
      <c r="C25" s="31">
        <v>0.3623</v>
      </c>
      <c r="D25" s="31">
        <v>0.17643</v>
      </c>
      <c r="E25" s="31"/>
      <c r="F25" s="29"/>
      <c r="G25" s="31">
        <v>0.2189</v>
      </c>
      <c r="H25" s="31">
        <v>0.01638</v>
      </c>
      <c r="I25" s="31">
        <v>0.04806</v>
      </c>
      <c r="J25" s="31">
        <v>0.23193</v>
      </c>
      <c r="K25" s="31">
        <v>0.00017</v>
      </c>
      <c r="L25" s="31">
        <v>0.08649</v>
      </c>
      <c r="M25" s="31">
        <f t="shared" si="2"/>
        <v>1.14066</v>
      </c>
      <c r="N25" s="38">
        <f t="shared" si="3"/>
        <v>1.368792</v>
      </c>
    </row>
    <row r="26" spans="1:14" ht="18.75">
      <c r="A26" s="37">
        <f t="shared" si="1"/>
        <v>15</v>
      </c>
      <c r="B26" s="30" t="s">
        <v>84</v>
      </c>
      <c r="C26" s="31">
        <v>0.39951</v>
      </c>
      <c r="D26" s="31">
        <v>0.1571</v>
      </c>
      <c r="E26" s="31">
        <v>0.16697</v>
      </c>
      <c r="F26" s="31">
        <v>0.09226</v>
      </c>
      <c r="G26" s="31">
        <v>0.2189</v>
      </c>
      <c r="H26" s="31">
        <v>0.0101</v>
      </c>
      <c r="I26" s="31">
        <v>0.02446</v>
      </c>
      <c r="J26" s="31">
        <v>0.11529</v>
      </c>
      <c r="K26" s="31">
        <v>0.00012</v>
      </c>
      <c r="L26" s="31">
        <v>0.09262</v>
      </c>
      <c r="M26" s="31">
        <f t="shared" si="2"/>
        <v>1.27733</v>
      </c>
      <c r="N26" s="38">
        <f t="shared" si="3"/>
        <v>1.532796</v>
      </c>
    </row>
    <row r="27" spans="1:14" ht="18.75">
      <c r="A27" s="37">
        <f t="shared" si="1"/>
        <v>16</v>
      </c>
      <c r="B27" s="30" t="s">
        <v>85</v>
      </c>
      <c r="C27" s="31">
        <v>0.30421</v>
      </c>
      <c r="D27" s="31">
        <v>0.15785</v>
      </c>
      <c r="E27" s="31">
        <v>0.22839</v>
      </c>
      <c r="F27" s="31">
        <v>0.05955</v>
      </c>
      <c r="G27" s="31">
        <v>0.2189</v>
      </c>
      <c r="H27" s="31">
        <v>0.01078</v>
      </c>
      <c r="I27" s="31">
        <v>0.0292</v>
      </c>
      <c r="J27" s="31">
        <v>0.1395</v>
      </c>
      <c r="K27" s="31">
        <v>0.00013</v>
      </c>
      <c r="L27" s="31">
        <v>0.08112</v>
      </c>
      <c r="M27" s="31">
        <f t="shared" si="2"/>
        <v>1.2296299999999998</v>
      </c>
      <c r="N27" s="38">
        <f t="shared" si="3"/>
        <v>1.4755559999999996</v>
      </c>
    </row>
    <row r="28" spans="1:14" ht="18.75">
      <c r="A28" s="37">
        <f t="shared" si="1"/>
        <v>17</v>
      </c>
      <c r="B28" s="30" t="s">
        <v>86</v>
      </c>
      <c r="C28" s="31">
        <v>0.38292</v>
      </c>
      <c r="D28" s="31">
        <v>0.16046</v>
      </c>
      <c r="E28" s="31">
        <v>0.2274</v>
      </c>
      <c r="F28" s="31">
        <v>0.05487</v>
      </c>
      <c r="G28" s="31">
        <v>0.2189</v>
      </c>
      <c r="H28" s="31">
        <v>0.00926</v>
      </c>
      <c r="I28" s="31">
        <v>0.02929</v>
      </c>
      <c r="J28" s="31">
        <v>0.13437</v>
      </c>
      <c r="K28" s="31">
        <v>0.00011</v>
      </c>
      <c r="L28" s="31">
        <v>0.08685</v>
      </c>
      <c r="M28" s="31">
        <f t="shared" si="2"/>
        <v>1.30443</v>
      </c>
      <c r="N28" s="38">
        <f t="shared" si="3"/>
        <v>1.565316</v>
      </c>
    </row>
    <row r="29" spans="1:14" ht="18.75">
      <c r="A29" s="37">
        <f t="shared" si="1"/>
        <v>18</v>
      </c>
      <c r="B29" s="30" t="s">
        <v>38</v>
      </c>
      <c r="C29" s="31">
        <v>0.41044</v>
      </c>
      <c r="D29" s="31">
        <v>0.17809</v>
      </c>
      <c r="E29" s="31">
        <v>0.22297</v>
      </c>
      <c r="F29" s="31">
        <v>0.05953</v>
      </c>
      <c r="G29" s="31">
        <v>0.2189</v>
      </c>
      <c r="H29" s="31">
        <v>0.01046</v>
      </c>
      <c r="I29" s="31">
        <v>0.0282</v>
      </c>
      <c r="J29" s="31">
        <v>0.11837</v>
      </c>
      <c r="K29" s="31">
        <v>0.00013</v>
      </c>
      <c r="L29" s="31">
        <v>0.08456</v>
      </c>
      <c r="M29" s="31">
        <f t="shared" si="2"/>
        <v>1.33165</v>
      </c>
      <c r="N29" s="38">
        <f t="shared" si="3"/>
        <v>1.59798</v>
      </c>
    </row>
    <row r="30" spans="1:14" ht="18.75">
      <c r="A30" s="37">
        <f t="shared" si="1"/>
        <v>19</v>
      </c>
      <c r="B30" s="30" t="s">
        <v>87</v>
      </c>
      <c r="C30" s="31">
        <v>0.2694</v>
      </c>
      <c r="D30" s="31">
        <v>0.16813</v>
      </c>
      <c r="E30" s="31">
        <v>0.26404</v>
      </c>
      <c r="F30" s="31">
        <v>0.0617</v>
      </c>
      <c r="G30" s="31">
        <v>0.2189</v>
      </c>
      <c r="H30" s="31">
        <v>0.01014</v>
      </c>
      <c r="I30" s="31">
        <v>0.02996</v>
      </c>
      <c r="J30" s="31">
        <v>0.18045</v>
      </c>
      <c r="K30" s="31">
        <v>0.00034</v>
      </c>
      <c r="L30" s="31">
        <v>0.10112</v>
      </c>
      <c r="M30" s="31">
        <f t="shared" si="2"/>
        <v>1.3041800000000001</v>
      </c>
      <c r="N30" s="38">
        <f t="shared" si="3"/>
        <v>1.5650160000000002</v>
      </c>
    </row>
    <row r="31" spans="1:14" ht="18.75">
      <c r="A31" s="37">
        <f t="shared" si="1"/>
        <v>20</v>
      </c>
      <c r="B31" s="30" t="s">
        <v>39</v>
      </c>
      <c r="C31" s="31">
        <v>0.41192</v>
      </c>
      <c r="D31" s="31">
        <v>0.17652</v>
      </c>
      <c r="E31" s="31">
        <v>0.22684</v>
      </c>
      <c r="F31" s="31">
        <v>0.05962</v>
      </c>
      <c r="G31" s="31">
        <v>0.2189</v>
      </c>
      <c r="H31" s="31">
        <v>0.0087</v>
      </c>
      <c r="I31" s="31">
        <v>0.02798</v>
      </c>
      <c r="J31" s="31">
        <v>0.11819</v>
      </c>
      <c r="K31" s="31">
        <v>0.00025</v>
      </c>
      <c r="L31" s="31">
        <v>0.08444</v>
      </c>
      <c r="M31" s="31">
        <f t="shared" si="2"/>
        <v>1.33336</v>
      </c>
      <c r="N31" s="38">
        <f t="shared" si="3"/>
        <v>1.6000320000000001</v>
      </c>
    </row>
    <row r="32" spans="1:14" ht="18.75">
      <c r="A32" s="37">
        <f t="shared" si="1"/>
        <v>21</v>
      </c>
      <c r="B32" s="30" t="s">
        <v>88</v>
      </c>
      <c r="C32" s="31">
        <v>0.3026</v>
      </c>
      <c r="D32" s="31">
        <v>0.18138</v>
      </c>
      <c r="E32" s="31">
        <v>0.26521</v>
      </c>
      <c r="F32" s="31">
        <v>0.06186</v>
      </c>
      <c r="G32" s="31">
        <v>0.2189</v>
      </c>
      <c r="H32" s="31">
        <v>0.00972</v>
      </c>
      <c r="I32" s="31">
        <v>0.02976</v>
      </c>
      <c r="J32" s="31">
        <v>0.13639</v>
      </c>
      <c r="K32" s="31">
        <v>0.00012</v>
      </c>
      <c r="L32" s="31">
        <v>0.08752</v>
      </c>
      <c r="M32" s="31">
        <f t="shared" si="2"/>
        <v>1.29346</v>
      </c>
      <c r="N32" s="38">
        <f t="shared" si="3"/>
        <v>1.552152</v>
      </c>
    </row>
    <row r="33" spans="1:14" ht="18.75">
      <c r="A33" s="37">
        <f t="shared" si="1"/>
        <v>22</v>
      </c>
      <c r="B33" s="30" t="s">
        <v>40</v>
      </c>
      <c r="C33" s="31">
        <v>0.24479</v>
      </c>
      <c r="D33" s="31">
        <v>0.16041</v>
      </c>
      <c r="E33" s="31">
        <v>0.20377</v>
      </c>
      <c r="F33" s="31">
        <v>0.09314</v>
      </c>
      <c r="G33" s="31">
        <v>0.2189</v>
      </c>
      <c r="H33" s="31">
        <v>0.00791</v>
      </c>
      <c r="I33" s="31">
        <v>0.02859</v>
      </c>
      <c r="J33" s="31">
        <v>0.12264</v>
      </c>
      <c r="K33" s="31">
        <v>9E-05</v>
      </c>
      <c r="L33" s="31">
        <v>0.085</v>
      </c>
      <c r="M33" s="31">
        <f t="shared" si="2"/>
        <v>1.16524</v>
      </c>
      <c r="N33" s="38">
        <f t="shared" si="3"/>
        <v>1.398288</v>
      </c>
    </row>
    <row r="34" spans="1:14" ht="18.75">
      <c r="A34" s="37">
        <f t="shared" si="1"/>
        <v>23</v>
      </c>
      <c r="B34" s="30" t="s">
        <v>89</v>
      </c>
      <c r="C34" s="31">
        <v>0.27297</v>
      </c>
      <c r="D34" s="31">
        <v>0.16939</v>
      </c>
      <c r="E34" s="31">
        <v>0.23064</v>
      </c>
      <c r="F34" s="31">
        <v>0.05963</v>
      </c>
      <c r="G34" s="31">
        <v>0.2189</v>
      </c>
      <c r="H34" s="31">
        <v>0.01063</v>
      </c>
      <c r="I34" s="31">
        <v>0.02964</v>
      </c>
      <c r="J34" s="31">
        <v>0.12377</v>
      </c>
      <c r="K34" s="31">
        <v>0.00013</v>
      </c>
      <c r="L34" s="31">
        <v>0.08537</v>
      </c>
      <c r="M34" s="31">
        <f t="shared" si="2"/>
        <v>1.20107</v>
      </c>
      <c r="N34" s="38">
        <f t="shared" si="3"/>
        <v>1.441284</v>
      </c>
    </row>
    <row r="35" spans="1:14" ht="18.75">
      <c r="A35" s="37">
        <f t="shared" si="1"/>
        <v>24</v>
      </c>
      <c r="B35" s="30" t="s">
        <v>90</v>
      </c>
      <c r="C35" s="31">
        <v>0.26635</v>
      </c>
      <c r="D35" s="31">
        <v>0.16304</v>
      </c>
      <c r="E35" s="31">
        <v>0.22001</v>
      </c>
      <c r="F35" s="31">
        <v>0.09306</v>
      </c>
      <c r="G35" s="31">
        <v>0.2189</v>
      </c>
      <c r="H35" s="31">
        <v>0.00985</v>
      </c>
      <c r="I35" s="31">
        <v>0.02862</v>
      </c>
      <c r="J35" s="31">
        <v>0.11119</v>
      </c>
      <c r="K35" s="31">
        <v>0.0001</v>
      </c>
      <c r="L35" s="31">
        <v>0.08867</v>
      </c>
      <c r="M35" s="31">
        <f t="shared" si="2"/>
        <v>1.1997900000000001</v>
      </c>
      <c r="N35" s="38">
        <f t="shared" si="3"/>
        <v>1.439748</v>
      </c>
    </row>
    <row r="36" spans="1:14" ht="18.75">
      <c r="A36" s="37">
        <f t="shared" si="1"/>
        <v>25</v>
      </c>
      <c r="B36" s="30" t="s">
        <v>91</v>
      </c>
      <c r="C36" s="31">
        <v>0.36844</v>
      </c>
      <c r="D36" s="31">
        <v>0.15524</v>
      </c>
      <c r="E36" s="31">
        <v>0.20303</v>
      </c>
      <c r="F36" s="31">
        <v>0.05926</v>
      </c>
      <c r="G36" s="31">
        <v>0.2189</v>
      </c>
      <c r="H36" s="31">
        <v>0.01045</v>
      </c>
      <c r="I36" s="31">
        <v>0.02604</v>
      </c>
      <c r="J36" s="31">
        <v>0.11735</v>
      </c>
      <c r="K36" s="31">
        <v>0.00019</v>
      </c>
      <c r="L36" s="31">
        <v>0.08349</v>
      </c>
      <c r="M36" s="31">
        <f t="shared" si="2"/>
        <v>1.2423899999999999</v>
      </c>
      <c r="N36" s="38">
        <f t="shared" si="3"/>
        <v>1.4908679999999999</v>
      </c>
    </row>
    <row r="37" spans="1:14" ht="18.75">
      <c r="A37" s="37">
        <f t="shared" si="1"/>
        <v>26</v>
      </c>
      <c r="B37" s="30" t="s">
        <v>41</v>
      </c>
      <c r="C37" s="31">
        <v>0.21039</v>
      </c>
      <c r="D37" s="31">
        <v>0.14432</v>
      </c>
      <c r="E37" s="31">
        <v>0.19671</v>
      </c>
      <c r="F37" s="31">
        <v>0.09217</v>
      </c>
      <c r="G37" s="31">
        <v>0.2189</v>
      </c>
      <c r="H37" s="31">
        <v>0.00911</v>
      </c>
      <c r="I37" s="31">
        <v>0.02562</v>
      </c>
      <c r="J37" s="31">
        <v>0.10419</v>
      </c>
      <c r="K37" s="31">
        <v>7E-05</v>
      </c>
      <c r="L37" s="31">
        <v>0.08548</v>
      </c>
      <c r="M37" s="31">
        <f t="shared" si="2"/>
        <v>1.0869600000000001</v>
      </c>
      <c r="N37" s="38">
        <f t="shared" si="3"/>
        <v>1.3043520000000002</v>
      </c>
    </row>
    <row r="38" spans="1:14" ht="18.75">
      <c r="A38" s="37">
        <f t="shared" si="1"/>
        <v>27</v>
      </c>
      <c r="B38" s="30" t="s">
        <v>92</v>
      </c>
      <c r="C38" s="31">
        <v>0.36083</v>
      </c>
      <c r="D38" s="31">
        <v>0.16433</v>
      </c>
      <c r="E38" s="31"/>
      <c r="F38" s="31"/>
      <c r="G38" s="31">
        <v>0.2189</v>
      </c>
      <c r="H38" s="31">
        <v>0.01724</v>
      </c>
      <c r="I38" s="31">
        <v>0.04812</v>
      </c>
      <c r="J38" s="31">
        <v>0.22131</v>
      </c>
      <c r="K38" s="31">
        <v>0.0002</v>
      </c>
      <c r="L38" s="31">
        <v>0.08215</v>
      </c>
      <c r="M38" s="31">
        <f t="shared" si="2"/>
        <v>1.11308</v>
      </c>
      <c r="N38" s="38">
        <f t="shared" si="3"/>
        <v>1.335696</v>
      </c>
    </row>
    <row r="39" spans="1:14" ht="18.75">
      <c r="A39" s="37">
        <f t="shared" si="1"/>
        <v>28</v>
      </c>
      <c r="B39" s="30" t="s">
        <v>42</v>
      </c>
      <c r="C39" s="31">
        <v>0.35206</v>
      </c>
      <c r="D39" s="31">
        <v>0.1729</v>
      </c>
      <c r="E39" s="31"/>
      <c r="F39" s="31"/>
      <c r="G39" s="31">
        <v>0.2189</v>
      </c>
      <c r="H39" s="31">
        <v>0.01708</v>
      </c>
      <c r="I39" s="31">
        <v>0.04766</v>
      </c>
      <c r="J39" s="31">
        <v>0.2222</v>
      </c>
      <c r="K39" s="31">
        <v>0.00027</v>
      </c>
      <c r="L39" s="31">
        <v>0.08201</v>
      </c>
      <c r="M39" s="31">
        <f t="shared" si="2"/>
        <v>1.11308</v>
      </c>
      <c r="N39" s="38">
        <f t="shared" si="3"/>
        <v>1.335696</v>
      </c>
    </row>
    <row r="40" spans="1:14" ht="18.75">
      <c r="A40" s="37">
        <f t="shared" si="1"/>
        <v>29</v>
      </c>
      <c r="B40" s="30" t="s">
        <v>43</v>
      </c>
      <c r="C40" s="31">
        <v>0.2232</v>
      </c>
      <c r="D40" s="31">
        <v>0.15075</v>
      </c>
      <c r="E40" s="31">
        <v>0.22014</v>
      </c>
      <c r="F40" s="31">
        <v>0.05936</v>
      </c>
      <c r="G40" s="31">
        <v>0.2189</v>
      </c>
      <c r="H40" s="31">
        <v>0.00779</v>
      </c>
      <c r="I40" s="31">
        <v>0.02813</v>
      </c>
      <c r="J40" s="31">
        <v>0.12892</v>
      </c>
      <c r="K40" s="31">
        <v>0.0001</v>
      </c>
      <c r="L40" s="31">
        <v>0.0846</v>
      </c>
      <c r="M40" s="31">
        <f t="shared" si="2"/>
        <v>1.12189</v>
      </c>
      <c r="N40" s="38">
        <f t="shared" si="3"/>
        <v>1.346268</v>
      </c>
    </row>
    <row r="41" spans="1:14" ht="18.75">
      <c r="A41" s="37">
        <f t="shared" si="1"/>
        <v>30</v>
      </c>
      <c r="B41" s="30" t="s">
        <v>93</v>
      </c>
      <c r="C41" s="31">
        <v>0.24865</v>
      </c>
      <c r="D41" s="31">
        <v>0.18517</v>
      </c>
      <c r="E41" s="31"/>
      <c r="F41" s="31"/>
      <c r="G41" s="31">
        <v>0.2189</v>
      </c>
      <c r="H41" s="31">
        <v>0.0151</v>
      </c>
      <c r="I41" s="31">
        <v>0.03386</v>
      </c>
      <c r="J41" s="31">
        <v>0.1969</v>
      </c>
      <c r="K41" s="31">
        <v>0.0001</v>
      </c>
      <c r="L41" s="31">
        <v>0.10124</v>
      </c>
      <c r="M41" s="31">
        <f t="shared" si="2"/>
        <v>0.9999200000000001</v>
      </c>
      <c r="N41" s="38">
        <f t="shared" si="3"/>
        <v>1.199904</v>
      </c>
    </row>
    <row r="42" spans="1:14" ht="18.75">
      <c r="A42" s="37">
        <f t="shared" si="1"/>
        <v>31</v>
      </c>
      <c r="B42" s="30" t="s">
        <v>94</v>
      </c>
      <c r="C42" s="31">
        <v>0.26685</v>
      </c>
      <c r="D42" s="31">
        <v>0.17055</v>
      </c>
      <c r="E42" s="31"/>
      <c r="F42" s="31"/>
      <c r="G42" s="31">
        <v>0.2189</v>
      </c>
      <c r="H42" s="31">
        <v>0.01473</v>
      </c>
      <c r="I42" s="31">
        <v>0.03304</v>
      </c>
      <c r="J42" s="31">
        <v>0.20012</v>
      </c>
      <c r="K42" s="31">
        <v>9E-05</v>
      </c>
      <c r="L42" s="31">
        <v>0.10041</v>
      </c>
      <c r="M42" s="31">
        <f t="shared" si="2"/>
        <v>1.00469</v>
      </c>
      <c r="N42" s="38">
        <f t="shared" si="3"/>
        <v>1.2056280000000001</v>
      </c>
    </row>
    <row r="43" spans="1:14" ht="18.75">
      <c r="A43" s="37">
        <f t="shared" si="1"/>
        <v>32</v>
      </c>
      <c r="B43" s="30" t="s">
        <v>44</v>
      </c>
      <c r="C43" s="31">
        <v>0.34933</v>
      </c>
      <c r="D43" s="31">
        <v>0.14284</v>
      </c>
      <c r="E43" s="31">
        <v>0.21588</v>
      </c>
      <c r="F43" s="31">
        <v>0.05869</v>
      </c>
      <c r="G43" s="31">
        <v>0.2189</v>
      </c>
      <c r="H43" s="31">
        <v>0.00891</v>
      </c>
      <c r="I43" s="31">
        <v>0.02767</v>
      </c>
      <c r="J43" s="31">
        <v>0.12496</v>
      </c>
      <c r="K43" s="31">
        <v>0.00024</v>
      </c>
      <c r="L43" s="31">
        <v>0.08221</v>
      </c>
      <c r="M43" s="31">
        <f t="shared" si="2"/>
        <v>1.22963</v>
      </c>
      <c r="N43" s="38">
        <f t="shared" si="3"/>
        <v>1.4755559999999999</v>
      </c>
    </row>
    <row r="44" spans="1:14" ht="18.75">
      <c r="A44" s="37">
        <f t="shared" si="1"/>
        <v>33</v>
      </c>
      <c r="B44" s="30" t="s">
        <v>95</v>
      </c>
      <c r="C44" s="31">
        <v>0.30737</v>
      </c>
      <c r="D44" s="31">
        <v>0.15967</v>
      </c>
      <c r="E44" s="31"/>
      <c r="F44" s="31"/>
      <c r="G44" s="31">
        <v>0.2189</v>
      </c>
      <c r="H44" s="31">
        <v>0.01478</v>
      </c>
      <c r="I44" s="31">
        <v>0.03339</v>
      </c>
      <c r="J44" s="31">
        <v>0.20466</v>
      </c>
      <c r="K44" s="31">
        <v>0.00014</v>
      </c>
      <c r="L44" s="31">
        <v>0.08837</v>
      </c>
      <c r="M44" s="31">
        <f t="shared" si="2"/>
        <v>1.02728</v>
      </c>
      <c r="N44" s="38">
        <f t="shared" si="3"/>
        <v>1.2327359999999998</v>
      </c>
    </row>
    <row r="45" spans="1:14" ht="18.75">
      <c r="A45" s="37">
        <f t="shared" si="1"/>
        <v>34</v>
      </c>
      <c r="B45" s="30" t="s">
        <v>45</v>
      </c>
      <c r="C45" s="31">
        <v>0.30144</v>
      </c>
      <c r="D45" s="31">
        <v>0.15207</v>
      </c>
      <c r="E45" s="31">
        <v>0.22141</v>
      </c>
      <c r="F45" s="31">
        <v>0.05941</v>
      </c>
      <c r="G45" s="31">
        <v>0.2189</v>
      </c>
      <c r="H45" s="31">
        <v>0.00898</v>
      </c>
      <c r="I45" s="31">
        <v>0.02791</v>
      </c>
      <c r="J45" s="31">
        <v>0.12214</v>
      </c>
      <c r="K45" s="31">
        <v>0.00015</v>
      </c>
      <c r="L45" s="31">
        <v>0.08462</v>
      </c>
      <c r="M45" s="31">
        <f t="shared" si="2"/>
        <v>1.19703</v>
      </c>
      <c r="N45" s="38">
        <f t="shared" si="3"/>
        <v>1.436436</v>
      </c>
    </row>
    <row r="46" spans="1:14" ht="18.75">
      <c r="A46" s="37">
        <f t="shared" si="1"/>
        <v>35</v>
      </c>
      <c r="B46" s="30" t="s">
        <v>46</v>
      </c>
      <c r="C46" s="31">
        <v>0.36348</v>
      </c>
      <c r="D46" s="31">
        <v>0.17689</v>
      </c>
      <c r="E46" s="31"/>
      <c r="F46" s="31"/>
      <c r="G46" s="31">
        <v>0.2189</v>
      </c>
      <c r="H46" s="31">
        <v>0.01474</v>
      </c>
      <c r="I46" s="31">
        <v>0.0326</v>
      </c>
      <c r="J46" s="31">
        <v>0.20172</v>
      </c>
      <c r="K46" s="31">
        <v>0.00017</v>
      </c>
      <c r="L46" s="31">
        <v>0.08831</v>
      </c>
      <c r="M46" s="31">
        <f t="shared" si="2"/>
        <v>1.09681</v>
      </c>
      <c r="N46" s="38">
        <f t="shared" si="3"/>
        <v>1.3161720000000001</v>
      </c>
    </row>
    <row r="47" spans="1:14" ht="18.75">
      <c r="A47" s="37">
        <f t="shared" si="1"/>
        <v>36</v>
      </c>
      <c r="B47" s="30" t="s">
        <v>47</v>
      </c>
      <c r="C47" s="31">
        <v>0.31638</v>
      </c>
      <c r="D47" s="31">
        <v>0.15878</v>
      </c>
      <c r="E47" s="31">
        <v>0.23254</v>
      </c>
      <c r="F47" s="31">
        <v>0.05931</v>
      </c>
      <c r="G47" s="31">
        <v>0.2189</v>
      </c>
      <c r="H47" s="31">
        <v>0.00511</v>
      </c>
      <c r="I47" s="31">
        <v>0.02788</v>
      </c>
      <c r="J47" s="31">
        <v>0.12583</v>
      </c>
      <c r="K47" s="31">
        <v>0.00014</v>
      </c>
      <c r="L47" s="31">
        <v>0.08476</v>
      </c>
      <c r="M47" s="31">
        <f t="shared" si="2"/>
        <v>1.22963</v>
      </c>
      <c r="N47" s="38">
        <f t="shared" si="3"/>
        <v>1.4755559999999999</v>
      </c>
    </row>
    <row r="48" spans="1:14" ht="18.75">
      <c r="A48" s="37">
        <f t="shared" si="1"/>
        <v>37</v>
      </c>
      <c r="B48" s="30" t="s">
        <v>48</v>
      </c>
      <c r="C48" s="31">
        <v>0.22261</v>
      </c>
      <c r="D48" s="31">
        <v>0.16392</v>
      </c>
      <c r="E48" s="31">
        <v>0.23141</v>
      </c>
      <c r="F48" s="31">
        <v>0.05934</v>
      </c>
      <c r="G48" s="31">
        <v>0.2189</v>
      </c>
      <c r="H48" s="31">
        <v>0.01116</v>
      </c>
      <c r="I48" s="31">
        <v>0.02937</v>
      </c>
      <c r="J48" s="31">
        <v>0.1274</v>
      </c>
      <c r="K48" s="31">
        <v>9E-05</v>
      </c>
      <c r="L48" s="31">
        <v>0.08537</v>
      </c>
      <c r="M48" s="31">
        <f t="shared" si="2"/>
        <v>1.14957</v>
      </c>
      <c r="N48" s="38">
        <f t="shared" si="3"/>
        <v>1.379484</v>
      </c>
    </row>
    <row r="49" spans="1:14" ht="18.75">
      <c r="A49" s="37">
        <f t="shared" si="1"/>
        <v>38</v>
      </c>
      <c r="B49" s="30" t="s">
        <v>96</v>
      </c>
      <c r="C49" s="31">
        <v>0.28781</v>
      </c>
      <c r="D49" s="31">
        <v>0.15199</v>
      </c>
      <c r="E49" s="31">
        <v>0.22691</v>
      </c>
      <c r="F49" s="31">
        <v>0.05955</v>
      </c>
      <c r="G49" s="31">
        <v>0.2189</v>
      </c>
      <c r="H49" s="31">
        <v>0.01047</v>
      </c>
      <c r="I49" s="31">
        <v>0.0292</v>
      </c>
      <c r="J49" s="31">
        <v>0.12154</v>
      </c>
      <c r="K49" s="31">
        <v>0.00016</v>
      </c>
      <c r="L49" s="31">
        <v>0.08513</v>
      </c>
      <c r="M49" s="31">
        <f t="shared" si="2"/>
        <v>1.19166</v>
      </c>
      <c r="N49" s="38">
        <f t="shared" si="3"/>
        <v>1.429992</v>
      </c>
    </row>
    <row r="50" spans="1:14" ht="18.75">
      <c r="A50" s="37">
        <f t="shared" si="1"/>
        <v>39</v>
      </c>
      <c r="B50" s="30" t="s">
        <v>97</v>
      </c>
      <c r="C50" s="31">
        <v>0.35049</v>
      </c>
      <c r="D50" s="31">
        <v>0.13884</v>
      </c>
      <c r="E50" s="31">
        <v>0.23294</v>
      </c>
      <c r="F50" s="31">
        <v>0.10325</v>
      </c>
      <c r="G50" s="31">
        <v>0.2189</v>
      </c>
      <c r="H50" s="31">
        <v>0.00806</v>
      </c>
      <c r="I50" s="31">
        <v>0.02988</v>
      </c>
      <c r="J50" s="31">
        <v>0.12218</v>
      </c>
      <c r="K50" s="31">
        <v>0.00014</v>
      </c>
      <c r="L50" s="31">
        <v>0.08919</v>
      </c>
      <c r="M50" s="31">
        <f t="shared" si="2"/>
        <v>1.29387</v>
      </c>
      <c r="N50" s="38">
        <f t="shared" si="3"/>
        <v>1.5526440000000001</v>
      </c>
    </row>
    <row r="51" spans="1:14" ht="18.75">
      <c r="A51" s="37">
        <f t="shared" si="1"/>
        <v>40</v>
      </c>
      <c r="B51" s="30" t="s">
        <v>50</v>
      </c>
      <c r="C51" s="31">
        <v>0.33066</v>
      </c>
      <c r="D51" s="31">
        <v>0.15381</v>
      </c>
      <c r="E51" s="31">
        <v>0.20677</v>
      </c>
      <c r="F51" s="31">
        <v>0.09322</v>
      </c>
      <c r="G51" s="31">
        <v>0.2189</v>
      </c>
      <c r="H51" s="31">
        <v>0.00832</v>
      </c>
      <c r="I51" s="31">
        <v>0.02867</v>
      </c>
      <c r="J51" s="31">
        <v>0.11157</v>
      </c>
      <c r="K51" s="31">
        <v>0.00011</v>
      </c>
      <c r="L51" s="31">
        <v>0.08993</v>
      </c>
      <c r="M51" s="31">
        <f t="shared" si="2"/>
        <v>1.24196</v>
      </c>
      <c r="N51" s="38">
        <f t="shared" si="3"/>
        <v>1.490352</v>
      </c>
    </row>
    <row r="52" spans="1:14" ht="18.75">
      <c r="A52" s="37">
        <f t="shared" si="1"/>
        <v>41</v>
      </c>
      <c r="B52" s="30" t="s">
        <v>51</v>
      </c>
      <c r="C52" s="31">
        <v>0.31793</v>
      </c>
      <c r="D52" s="31">
        <v>0.15826</v>
      </c>
      <c r="E52" s="31">
        <v>0.20271</v>
      </c>
      <c r="F52" s="31">
        <v>0.0931</v>
      </c>
      <c r="G52" s="31">
        <v>0.2189</v>
      </c>
      <c r="H52" s="31">
        <v>0.00979</v>
      </c>
      <c r="I52" s="31">
        <v>0.02816</v>
      </c>
      <c r="J52" s="31">
        <v>0.11186</v>
      </c>
      <c r="K52" s="31">
        <v>9E-05</v>
      </c>
      <c r="L52" s="31">
        <v>0.08836</v>
      </c>
      <c r="M52" s="31">
        <f t="shared" si="2"/>
        <v>1.22916</v>
      </c>
      <c r="N52" s="38">
        <f t="shared" si="3"/>
        <v>1.474992</v>
      </c>
    </row>
    <row r="53" spans="1:14" ht="18.75">
      <c r="A53" s="37">
        <f t="shared" si="1"/>
        <v>42</v>
      </c>
      <c r="B53" s="30" t="s">
        <v>98</v>
      </c>
      <c r="C53" s="31">
        <v>0.17937</v>
      </c>
      <c r="D53" s="31">
        <v>0.18881</v>
      </c>
      <c r="E53" s="31">
        <v>0.20255</v>
      </c>
      <c r="F53" s="31">
        <v>0.05947</v>
      </c>
      <c r="G53" s="31">
        <v>0.2189</v>
      </c>
      <c r="H53" s="31">
        <v>0.01055</v>
      </c>
      <c r="I53" s="31">
        <v>0.04217</v>
      </c>
      <c r="J53" s="31">
        <v>0.11579</v>
      </c>
      <c r="K53" s="31">
        <v>8E-05</v>
      </c>
      <c r="L53" s="31">
        <v>0.08649</v>
      </c>
      <c r="M53" s="31">
        <f t="shared" si="2"/>
        <v>1.10418</v>
      </c>
      <c r="N53" s="38">
        <f t="shared" si="3"/>
        <v>1.325016</v>
      </c>
    </row>
    <row r="54" spans="1:14" ht="18.75">
      <c r="A54" s="37">
        <f t="shared" si="1"/>
        <v>43</v>
      </c>
      <c r="B54" s="30" t="s">
        <v>99</v>
      </c>
      <c r="C54" s="31">
        <v>0.21931</v>
      </c>
      <c r="D54" s="31">
        <v>0.19784</v>
      </c>
      <c r="E54" s="31"/>
      <c r="F54" s="31"/>
      <c r="G54" s="31">
        <v>0.2189</v>
      </c>
      <c r="H54" s="31">
        <v>0.0106</v>
      </c>
      <c r="I54" s="31">
        <v>0.04238</v>
      </c>
      <c r="J54" s="31">
        <v>0.10868</v>
      </c>
      <c r="K54" s="31">
        <v>8E-05</v>
      </c>
      <c r="L54" s="31">
        <v>0.08657</v>
      </c>
      <c r="M54" s="31">
        <f t="shared" si="2"/>
        <v>0.88436</v>
      </c>
      <c r="N54" s="38">
        <f t="shared" si="3"/>
        <v>1.061232</v>
      </c>
    </row>
    <row r="55" spans="1:14" ht="18.75">
      <c r="A55" s="37">
        <f t="shared" si="1"/>
        <v>44</v>
      </c>
      <c r="B55" s="30" t="s">
        <v>100</v>
      </c>
      <c r="C55" s="31">
        <v>0.264</v>
      </c>
      <c r="D55" s="31">
        <v>0.17122</v>
      </c>
      <c r="E55" s="31">
        <v>0.20106</v>
      </c>
      <c r="F55" s="31">
        <v>0.09304</v>
      </c>
      <c r="G55" s="31">
        <v>0.2189</v>
      </c>
      <c r="H55" s="31">
        <v>0.00991</v>
      </c>
      <c r="I55" s="31">
        <v>0.02796</v>
      </c>
      <c r="J55" s="31">
        <v>0.111</v>
      </c>
      <c r="K55" s="31">
        <v>8E-05</v>
      </c>
      <c r="L55" s="31">
        <v>0.08828</v>
      </c>
      <c r="M55" s="31">
        <f t="shared" si="2"/>
        <v>1.18545</v>
      </c>
      <c r="N55" s="38">
        <f t="shared" si="3"/>
        <v>1.42254</v>
      </c>
    </row>
    <row r="56" spans="1:14" ht="18.75">
      <c r="A56" s="37">
        <f t="shared" si="1"/>
        <v>45</v>
      </c>
      <c r="B56" s="30" t="s">
        <v>101</v>
      </c>
      <c r="C56" s="31">
        <v>0.23569</v>
      </c>
      <c r="D56" s="31">
        <v>0.16601</v>
      </c>
      <c r="E56" s="31">
        <v>0.19397</v>
      </c>
      <c r="F56" s="31">
        <v>0.09311</v>
      </c>
      <c r="G56" s="31">
        <v>0.2189</v>
      </c>
      <c r="H56" s="31">
        <v>0.00791</v>
      </c>
      <c r="I56" s="31">
        <v>0.0281</v>
      </c>
      <c r="J56" s="31">
        <v>0.10048</v>
      </c>
      <c r="K56" s="31">
        <v>0.0001</v>
      </c>
      <c r="L56" s="31">
        <v>0.09537</v>
      </c>
      <c r="M56" s="31">
        <f t="shared" si="2"/>
        <v>1.13964</v>
      </c>
      <c r="N56" s="38">
        <f t="shared" si="3"/>
        <v>1.367568</v>
      </c>
    </row>
    <row r="57" spans="1:14" ht="18.75">
      <c r="A57" s="37">
        <f t="shared" si="1"/>
        <v>46</v>
      </c>
      <c r="B57" s="30" t="s">
        <v>102</v>
      </c>
      <c r="C57" s="31">
        <v>0.14666</v>
      </c>
      <c r="D57" s="31">
        <v>0.11617</v>
      </c>
      <c r="E57" s="31">
        <v>0.16179</v>
      </c>
      <c r="F57" s="31">
        <v>0.05953</v>
      </c>
      <c r="G57" s="31">
        <v>0.2189</v>
      </c>
      <c r="H57" s="31">
        <v>0.01246</v>
      </c>
      <c r="I57" s="31">
        <v>0.02387</v>
      </c>
      <c r="J57" s="31">
        <v>0.12884</v>
      </c>
      <c r="K57" s="31">
        <v>3E-05</v>
      </c>
      <c r="L57" s="31">
        <v>0.08336</v>
      </c>
      <c r="M57" s="31">
        <f t="shared" si="2"/>
        <v>0.9516100000000001</v>
      </c>
      <c r="N57" s="38">
        <f t="shared" si="3"/>
        <v>1.141932</v>
      </c>
    </row>
    <row r="58" spans="1:14" ht="18.75">
      <c r="A58" s="37">
        <f t="shared" si="1"/>
        <v>47</v>
      </c>
      <c r="B58" s="30" t="s">
        <v>103</v>
      </c>
      <c r="C58" s="31">
        <v>0.3297</v>
      </c>
      <c r="D58" s="31">
        <v>0.15872</v>
      </c>
      <c r="E58" s="31">
        <v>0.18546</v>
      </c>
      <c r="F58" s="31">
        <v>0.09197</v>
      </c>
      <c r="G58" s="31">
        <v>0.2189</v>
      </c>
      <c r="H58" s="31">
        <v>0.00921</v>
      </c>
      <c r="I58" s="31">
        <v>0.02692</v>
      </c>
      <c r="J58" s="31">
        <v>0.11386</v>
      </c>
      <c r="K58" s="31">
        <v>0.00015</v>
      </c>
      <c r="L58" s="31">
        <v>0.09474</v>
      </c>
      <c r="M58" s="31">
        <f t="shared" si="2"/>
        <v>1.2296299999999998</v>
      </c>
      <c r="N58" s="38">
        <f t="shared" si="3"/>
        <v>1.4755559999999996</v>
      </c>
    </row>
    <row r="59" spans="1:14" ht="18.75">
      <c r="A59" s="37">
        <f t="shared" si="1"/>
        <v>48</v>
      </c>
      <c r="B59" s="30" t="s">
        <v>49</v>
      </c>
      <c r="C59" s="31">
        <v>0.14214</v>
      </c>
      <c r="D59" s="31">
        <v>0.13352</v>
      </c>
      <c r="E59" s="31">
        <v>0.2309</v>
      </c>
      <c r="F59" s="31">
        <v>0.0588</v>
      </c>
      <c r="G59" s="31">
        <v>0.2189</v>
      </c>
      <c r="H59" s="31">
        <v>0.00955</v>
      </c>
      <c r="I59" s="31">
        <v>0.02703</v>
      </c>
      <c r="J59" s="31">
        <v>0.10878</v>
      </c>
      <c r="K59" s="31">
        <v>7E-05</v>
      </c>
      <c r="L59" s="31">
        <v>0.09457</v>
      </c>
      <c r="M59" s="31">
        <f>L59+K59+J59+I59+H59+G59+F59+E59+D59+C59</f>
        <v>1.02426</v>
      </c>
      <c r="N59" s="38">
        <f>M59*1.2</f>
        <v>1.229112</v>
      </c>
    </row>
    <row r="60" spans="1:14" ht="18.75">
      <c r="A60" s="37">
        <f t="shared" si="1"/>
        <v>49</v>
      </c>
      <c r="B60" s="30" t="s">
        <v>104</v>
      </c>
      <c r="C60" s="31">
        <v>0.14815</v>
      </c>
      <c r="D60" s="31">
        <v>0.14812</v>
      </c>
      <c r="E60" s="31">
        <v>0.24651</v>
      </c>
      <c r="F60" s="31">
        <v>0.09263</v>
      </c>
      <c r="G60" s="31">
        <v>0.2189</v>
      </c>
      <c r="H60" s="31">
        <v>0.01002</v>
      </c>
      <c r="I60" s="31">
        <v>0.02902</v>
      </c>
      <c r="J60" s="31">
        <v>0.11516</v>
      </c>
      <c r="K60" s="31">
        <v>7E-05</v>
      </c>
      <c r="L60" s="31">
        <v>0.09607</v>
      </c>
      <c r="M60" s="31">
        <f t="shared" si="2"/>
        <v>1.10465</v>
      </c>
      <c r="N60" s="38">
        <f t="shared" si="3"/>
        <v>1.3255799999999998</v>
      </c>
    </row>
    <row r="61" spans="1:14" ht="18.75">
      <c r="A61" s="37">
        <f t="shared" si="1"/>
        <v>50</v>
      </c>
      <c r="B61" s="30" t="s">
        <v>105</v>
      </c>
      <c r="C61" s="31">
        <v>0.13468</v>
      </c>
      <c r="D61" s="31">
        <v>0.12202</v>
      </c>
      <c r="E61" s="31">
        <v>0.22805</v>
      </c>
      <c r="F61" s="31">
        <v>0.05875</v>
      </c>
      <c r="G61" s="31">
        <v>0.2189</v>
      </c>
      <c r="H61" s="31">
        <v>0.00946</v>
      </c>
      <c r="I61" s="31">
        <v>0.03613</v>
      </c>
      <c r="J61" s="31">
        <v>0.10768</v>
      </c>
      <c r="K61" s="31">
        <v>5E-05</v>
      </c>
      <c r="L61" s="31">
        <v>0.09436</v>
      </c>
      <c r="M61" s="31">
        <f t="shared" si="2"/>
        <v>1.0100799999999999</v>
      </c>
      <c r="N61" s="38">
        <f t="shared" si="3"/>
        <v>1.2120959999999998</v>
      </c>
    </row>
    <row r="62" spans="1:14" ht="18.75">
      <c r="A62" s="37">
        <f t="shared" si="1"/>
        <v>51</v>
      </c>
      <c r="B62" s="30" t="s">
        <v>106</v>
      </c>
      <c r="C62" s="31">
        <v>0.18551</v>
      </c>
      <c r="D62" s="31">
        <v>0.11466</v>
      </c>
      <c r="E62" s="31">
        <v>0.2175</v>
      </c>
      <c r="F62" s="31">
        <v>0.05898</v>
      </c>
      <c r="G62" s="31">
        <v>0.2189</v>
      </c>
      <c r="H62" s="31">
        <v>0.01119</v>
      </c>
      <c r="I62" s="31">
        <v>0.02499</v>
      </c>
      <c r="J62" s="31">
        <v>0.13763</v>
      </c>
      <c r="K62" s="31">
        <v>9E-05</v>
      </c>
      <c r="L62" s="31">
        <v>0.08277</v>
      </c>
      <c r="M62" s="31">
        <f t="shared" si="2"/>
        <v>1.0522200000000002</v>
      </c>
      <c r="N62" s="38">
        <f t="shared" si="3"/>
        <v>1.2626640000000002</v>
      </c>
    </row>
    <row r="63" spans="1:14" ht="18.75">
      <c r="A63" s="37">
        <f t="shared" si="1"/>
        <v>52</v>
      </c>
      <c r="B63" s="30" t="s">
        <v>107</v>
      </c>
      <c r="C63" s="31">
        <v>0.15258</v>
      </c>
      <c r="D63" s="31">
        <v>0.19044</v>
      </c>
      <c r="E63" s="31"/>
      <c r="F63" s="31"/>
      <c r="G63" s="31">
        <v>0.2189</v>
      </c>
      <c r="H63" s="31">
        <v>0.00828</v>
      </c>
      <c r="I63" s="31">
        <v>0.01811</v>
      </c>
      <c r="J63" s="31">
        <v>0.12179</v>
      </c>
      <c r="K63" s="31">
        <v>0.0001</v>
      </c>
      <c r="L63" s="31">
        <v>0.0992</v>
      </c>
      <c r="M63" s="31">
        <f t="shared" si="2"/>
        <v>0.8093999999999999</v>
      </c>
      <c r="N63" s="38">
        <f t="shared" si="3"/>
        <v>0.9712799999999998</v>
      </c>
    </row>
    <row r="64" spans="1:14" ht="18.75">
      <c r="A64" s="37">
        <f t="shared" si="1"/>
        <v>53</v>
      </c>
      <c r="B64" s="30" t="s">
        <v>108</v>
      </c>
      <c r="C64" s="31">
        <v>0.42583</v>
      </c>
      <c r="D64" s="31">
        <v>0.15374</v>
      </c>
      <c r="E64" s="31">
        <v>0.21159</v>
      </c>
      <c r="F64" s="31">
        <v>0.05877</v>
      </c>
      <c r="G64" s="31">
        <v>0.2189</v>
      </c>
      <c r="H64" s="31">
        <v>0.00828</v>
      </c>
      <c r="I64" s="31">
        <v>0.02704</v>
      </c>
      <c r="J64" s="31">
        <v>0.126</v>
      </c>
      <c r="K64" s="31">
        <v>0.00031</v>
      </c>
      <c r="L64" s="31">
        <v>0.07796</v>
      </c>
      <c r="M64" s="31">
        <f>L64+K64+J64+I64+H64+G64+F64+E64+D64+C64</f>
        <v>1.30842</v>
      </c>
      <c r="N64" s="38">
        <f>M64*1.2</f>
        <v>1.570104</v>
      </c>
    </row>
    <row r="65" spans="1:14" ht="18.75">
      <c r="A65" s="37">
        <f t="shared" si="1"/>
        <v>54</v>
      </c>
      <c r="B65" s="30" t="s">
        <v>65</v>
      </c>
      <c r="C65" s="31">
        <v>0.41562</v>
      </c>
      <c r="D65" s="31">
        <v>0.15065</v>
      </c>
      <c r="E65" s="31">
        <v>0.23569</v>
      </c>
      <c r="F65" s="31">
        <v>0.05973</v>
      </c>
      <c r="G65" s="31">
        <v>0.2189</v>
      </c>
      <c r="H65" s="31">
        <v>0.01069</v>
      </c>
      <c r="I65" s="31">
        <v>0.02904</v>
      </c>
      <c r="J65" s="31">
        <v>0.13195</v>
      </c>
      <c r="K65" s="31">
        <v>0.00014</v>
      </c>
      <c r="L65" s="31">
        <v>0.07858</v>
      </c>
      <c r="M65" s="31">
        <f>L65+K65+J65+I65+H65+G65+F65+E65+D65+C65</f>
        <v>1.33099</v>
      </c>
      <c r="N65" s="38">
        <f>M65*1.2</f>
        <v>1.5971879999999998</v>
      </c>
    </row>
    <row r="66" spans="1:14" ht="18.75">
      <c r="A66" s="37">
        <f t="shared" si="1"/>
        <v>55</v>
      </c>
      <c r="B66" s="30" t="s">
        <v>66</v>
      </c>
      <c r="C66" s="31">
        <v>0.27813</v>
      </c>
      <c r="D66" s="31">
        <v>0.14062</v>
      </c>
      <c r="E66" s="31">
        <v>0.22017</v>
      </c>
      <c r="F66" s="31">
        <v>0.059</v>
      </c>
      <c r="G66" s="31">
        <v>0.2189</v>
      </c>
      <c r="H66" s="31">
        <v>0.00974</v>
      </c>
      <c r="I66" s="31">
        <v>0.02786</v>
      </c>
      <c r="J66" s="31">
        <v>0.12275</v>
      </c>
      <c r="K66" s="31">
        <v>0.00012</v>
      </c>
      <c r="L66" s="31">
        <v>0.08247</v>
      </c>
      <c r="M66" s="31">
        <f>L66+K66+J66+I66+H66+G66+F66+E66+D66+C66</f>
        <v>1.15976</v>
      </c>
      <c r="N66" s="38">
        <f>M66*1.2</f>
        <v>1.3917119999999998</v>
      </c>
    </row>
    <row r="67" spans="1:14" ht="18.75">
      <c r="A67" s="37">
        <f t="shared" si="1"/>
        <v>56</v>
      </c>
      <c r="B67" s="30" t="s">
        <v>54</v>
      </c>
      <c r="C67" s="31">
        <v>0.31213</v>
      </c>
      <c r="D67" s="31">
        <v>0.16293</v>
      </c>
      <c r="E67" s="31"/>
      <c r="F67" s="31"/>
      <c r="G67" s="31">
        <v>0.2189</v>
      </c>
      <c r="H67" s="31">
        <v>0.01734</v>
      </c>
      <c r="I67" s="31">
        <v>0.03267</v>
      </c>
      <c r="J67" s="31">
        <v>0.20348</v>
      </c>
      <c r="K67" s="31">
        <v>0.00017</v>
      </c>
      <c r="L67" s="31">
        <v>0.08835</v>
      </c>
      <c r="M67" s="31">
        <f>L67+K67+J67+I67+H67+G67+F67+E67+D67+C67</f>
        <v>1.03597</v>
      </c>
      <c r="N67" s="38">
        <f>M67*1.2</f>
        <v>1.243164</v>
      </c>
    </row>
    <row r="68" spans="1:14" ht="18.75">
      <c r="A68" s="37">
        <f t="shared" si="1"/>
        <v>57</v>
      </c>
      <c r="B68" s="30" t="s">
        <v>109</v>
      </c>
      <c r="C68" s="31">
        <v>0.24937</v>
      </c>
      <c r="D68" s="31">
        <v>0.15779</v>
      </c>
      <c r="E68" s="31">
        <v>0.21695</v>
      </c>
      <c r="F68" s="31">
        <v>0.05895</v>
      </c>
      <c r="G68" s="31">
        <v>0.2189</v>
      </c>
      <c r="H68" s="31">
        <v>0.00894</v>
      </c>
      <c r="I68" s="31">
        <v>0.02764</v>
      </c>
      <c r="J68" s="31">
        <v>0.12437</v>
      </c>
      <c r="K68" s="31">
        <v>0.00013</v>
      </c>
      <c r="L68" s="31">
        <v>0.07827</v>
      </c>
      <c r="M68" s="31">
        <f t="shared" si="2"/>
        <v>1.14131</v>
      </c>
      <c r="N68" s="38">
        <f t="shared" si="3"/>
        <v>1.369572</v>
      </c>
    </row>
    <row r="69" spans="1:14" ht="18.75">
      <c r="A69" s="37">
        <f t="shared" si="1"/>
        <v>58</v>
      </c>
      <c r="B69" s="30" t="s">
        <v>110</v>
      </c>
      <c r="C69" s="31">
        <v>0.21009</v>
      </c>
      <c r="D69" s="31">
        <v>0.15969</v>
      </c>
      <c r="E69" s="31">
        <v>0.22885</v>
      </c>
      <c r="F69" s="31">
        <v>0.05936</v>
      </c>
      <c r="G69" s="31">
        <v>0.2189</v>
      </c>
      <c r="H69" s="31">
        <v>0.00935</v>
      </c>
      <c r="I69" s="31">
        <v>0.02916</v>
      </c>
      <c r="J69" s="31">
        <v>0.12262</v>
      </c>
      <c r="K69" s="31">
        <v>8E-05</v>
      </c>
      <c r="L69" s="31">
        <v>0.08119</v>
      </c>
      <c r="M69" s="31">
        <f t="shared" si="2"/>
        <v>1.11929</v>
      </c>
      <c r="N69" s="38">
        <f t="shared" si="3"/>
        <v>1.3431479999999998</v>
      </c>
    </row>
    <row r="70" spans="1:14" ht="18.75">
      <c r="A70" s="37">
        <f t="shared" si="1"/>
        <v>59</v>
      </c>
      <c r="B70" s="30" t="s">
        <v>52</v>
      </c>
      <c r="C70" s="31">
        <v>0.43163</v>
      </c>
      <c r="D70" s="31">
        <v>0.18518</v>
      </c>
      <c r="E70" s="31"/>
      <c r="F70" s="31"/>
      <c r="G70" s="31">
        <v>0.2189</v>
      </c>
      <c r="H70" s="31">
        <v>0.0171</v>
      </c>
      <c r="I70" s="31">
        <v>0.04736</v>
      </c>
      <c r="J70" s="31">
        <v>0.23774</v>
      </c>
      <c r="K70" s="31">
        <v>0.00013</v>
      </c>
      <c r="L70" s="31">
        <v>0.0866</v>
      </c>
      <c r="M70" s="31">
        <f t="shared" si="2"/>
        <v>1.2246400000000002</v>
      </c>
      <c r="N70" s="38">
        <f t="shared" si="3"/>
        <v>1.4695680000000002</v>
      </c>
    </row>
    <row r="71" spans="1:14" ht="18.75">
      <c r="A71" s="37">
        <f t="shared" si="1"/>
        <v>60</v>
      </c>
      <c r="B71" s="30" t="s">
        <v>53</v>
      </c>
      <c r="C71" s="31">
        <v>0.3169</v>
      </c>
      <c r="D71" s="31">
        <v>0.16434</v>
      </c>
      <c r="E71" s="31">
        <v>0.23319</v>
      </c>
      <c r="F71" s="31">
        <v>0.05937</v>
      </c>
      <c r="G71" s="31">
        <v>0.2189</v>
      </c>
      <c r="H71" s="31">
        <v>0.00907</v>
      </c>
      <c r="I71" s="31">
        <v>0.0274</v>
      </c>
      <c r="J71" s="31">
        <v>0.12189</v>
      </c>
      <c r="K71" s="31">
        <v>0.00016</v>
      </c>
      <c r="L71" s="31">
        <v>0.07841</v>
      </c>
      <c r="M71" s="31">
        <f t="shared" si="2"/>
        <v>1.22963</v>
      </c>
      <c r="N71" s="38">
        <f t="shared" si="3"/>
        <v>1.4755559999999999</v>
      </c>
    </row>
    <row r="72" spans="1:14" ht="18.75">
      <c r="A72" s="37">
        <f t="shared" si="1"/>
        <v>61</v>
      </c>
      <c r="B72" s="30" t="s">
        <v>55</v>
      </c>
      <c r="C72" s="31">
        <v>0.36497</v>
      </c>
      <c r="D72" s="31">
        <v>0.11538</v>
      </c>
      <c r="E72" s="31">
        <v>0.19602</v>
      </c>
      <c r="F72" s="31">
        <v>0.05865</v>
      </c>
      <c r="G72" s="31">
        <v>0.2189</v>
      </c>
      <c r="H72" s="31">
        <v>0.00965</v>
      </c>
      <c r="I72" s="31">
        <v>0.02462</v>
      </c>
      <c r="J72" s="31">
        <v>0.10627</v>
      </c>
      <c r="K72" s="31">
        <v>0.00032</v>
      </c>
      <c r="L72" s="31">
        <v>0.08762</v>
      </c>
      <c r="M72" s="31">
        <f t="shared" si="2"/>
        <v>1.1824</v>
      </c>
      <c r="N72" s="38">
        <f t="shared" si="3"/>
        <v>1.41888</v>
      </c>
    </row>
    <row r="73" spans="1:14" ht="18.75">
      <c r="A73" s="37">
        <f t="shared" si="1"/>
        <v>62</v>
      </c>
      <c r="B73" s="30" t="s">
        <v>111</v>
      </c>
      <c r="C73" s="31">
        <v>0.34097</v>
      </c>
      <c r="D73" s="31">
        <v>0.10937</v>
      </c>
      <c r="E73" s="31">
        <v>0.183</v>
      </c>
      <c r="F73" s="31">
        <v>0.09328</v>
      </c>
      <c r="G73" s="31">
        <v>0.2189</v>
      </c>
      <c r="H73" s="31">
        <v>0.00882</v>
      </c>
      <c r="I73" s="31">
        <v>0.02452</v>
      </c>
      <c r="J73" s="31">
        <v>0.09481</v>
      </c>
      <c r="K73" s="31">
        <v>0.00016</v>
      </c>
      <c r="L73" s="31">
        <v>0.0908</v>
      </c>
      <c r="M73" s="31">
        <f t="shared" si="2"/>
        <v>1.16463</v>
      </c>
      <c r="N73" s="38">
        <f t="shared" si="3"/>
        <v>1.397556</v>
      </c>
    </row>
    <row r="74" spans="1:14" ht="18.75">
      <c r="A74" s="37">
        <f t="shared" si="1"/>
        <v>63</v>
      </c>
      <c r="B74" s="30" t="s">
        <v>56</v>
      </c>
      <c r="C74" s="31">
        <v>0.12071</v>
      </c>
      <c r="D74" s="31">
        <v>0.10693</v>
      </c>
      <c r="E74" s="31">
        <v>0.14709</v>
      </c>
      <c r="F74" s="31">
        <v>0.09088</v>
      </c>
      <c r="G74" s="31">
        <v>0.2189</v>
      </c>
      <c r="H74" s="31">
        <v>0.00735</v>
      </c>
      <c r="I74" s="31">
        <v>0.02029</v>
      </c>
      <c r="J74" s="31">
        <v>0.07976</v>
      </c>
      <c r="K74" s="31">
        <v>7E-05</v>
      </c>
      <c r="L74" s="31">
        <v>0.08792</v>
      </c>
      <c r="M74" s="31">
        <f t="shared" si="2"/>
        <v>0.8799</v>
      </c>
      <c r="N74" s="38">
        <f t="shared" si="3"/>
        <v>1.05588</v>
      </c>
    </row>
    <row r="75" spans="1:14" ht="18.75">
      <c r="A75" s="37">
        <f t="shared" si="1"/>
        <v>64</v>
      </c>
      <c r="B75" s="30" t="s">
        <v>112</v>
      </c>
      <c r="C75" s="31">
        <v>0.34018</v>
      </c>
      <c r="D75" s="31">
        <v>0.17342</v>
      </c>
      <c r="E75" s="31">
        <v>0.19828</v>
      </c>
      <c r="F75" s="31">
        <v>0.09292</v>
      </c>
      <c r="G75" s="31">
        <v>0.2189</v>
      </c>
      <c r="H75" s="31">
        <v>0.00983</v>
      </c>
      <c r="I75" s="31">
        <v>0.024</v>
      </c>
      <c r="J75" s="31">
        <v>0.10389</v>
      </c>
      <c r="K75" s="31">
        <v>0.00012</v>
      </c>
      <c r="L75" s="31">
        <v>0.09227</v>
      </c>
      <c r="M75" s="31">
        <f t="shared" si="2"/>
        <v>1.25381</v>
      </c>
      <c r="N75" s="38">
        <f t="shared" si="3"/>
        <v>1.504572</v>
      </c>
    </row>
    <row r="76" spans="1:14" ht="18.75">
      <c r="A76" s="37">
        <f t="shared" si="1"/>
        <v>65</v>
      </c>
      <c r="B76" s="30" t="s">
        <v>113</v>
      </c>
      <c r="C76" s="31">
        <v>0.37654</v>
      </c>
      <c r="D76" s="31">
        <v>0.14472</v>
      </c>
      <c r="E76" s="31">
        <v>0.22739</v>
      </c>
      <c r="F76" s="31">
        <v>0.05515</v>
      </c>
      <c r="G76" s="31">
        <v>0.2189</v>
      </c>
      <c r="H76" s="31">
        <v>0.01177</v>
      </c>
      <c r="I76" s="31">
        <v>0.02922</v>
      </c>
      <c r="J76" s="31">
        <v>0.1428</v>
      </c>
      <c r="K76" s="31">
        <v>0.00015</v>
      </c>
      <c r="L76" s="31">
        <v>0.07955</v>
      </c>
      <c r="M76" s="31">
        <f t="shared" si="2"/>
        <v>1.28619</v>
      </c>
      <c r="N76" s="38">
        <f t="shared" si="3"/>
        <v>1.5434279999999998</v>
      </c>
    </row>
    <row r="77" spans="1:14" ht="18.75">
      <c r="A77" s="37">
        <f t="shared" si="1"/>
        <v>66</v>
      </c>
      <c r="B77" s="30" t="s">
        <v>114</v>
      </c>
      <c r="C77" s="31">
        <v>0.37654</v>
      </c>
      <c r="D77" s="31">
        <v>0.16181</v>
      </c>
      <c r="E77" s="31">
        <v>0.22975</v>
      </c>
      <c r="F77" s="31">
        <v>0.05944</v>
      </c>
      <c r="G77" s="31">
        <v>0.2189</v>
      </c>
      <c r="H77" s="31">
        <v>0.01066</v>
      </c>
      <c r="I77" s="31">
        <v>0.02936</v>
      </c>
      <c r="J77" s="31">
        <v>0.12525</v>
      </c>
      <c r="K77" s="31">
        <v>0.00027</v>
      </c>
      <c r="L77" s="31">
        <v>0.08537</v>
      </c>
      <c r="M77" s="31">
        <f t="shared" si="2"/>
        <v>1.2973500000000002</v>
      </c>
      <c r="N77" s="38">
        <f t="shared" si="3"/>
        <v>1.5568200000000003</v>
      </c>
    </row>
    <row r="78" spans="1:14" ht="18.75">
      <c r="A78" s="37">
        <f aca="true" t="shared" si="4" ref="A78:A130">A77+1</f>
        <v>67</v>
      </c>
      <c r="B78" s="30" t="s">
        <v>115</v>
      </c>
      <c r="C78" s="31">
        <v>0.25192</v>
      </c>
      <c r="D78" s="31">
        <v>0.16329</v>
      </c>
      <c r="E78" s="31">
        <v>0.23255</v>
      </c>
      <c r="F78" s="31">
        <v>0.05959</v>
      </c>
      <c r="G78" s="31">
        <v>0.2189</v>
      </c>
      <c r="H78" s="31">
        <v>0.01076</v>
      </c>
      <c r="I78" s="31">
        <v>0.02991</v>
      </c>
      <c r="J78" s="31">
        <v>0.1245</v>
      </c>
      <c r="K78" s="31">
        <v>0.00011</v>
      </c>
      <c r="L78" s="31">
        <v>0.08552</v>
      </c>
      <c r="M78" s="31">
        <f t="shared" si="2"/>
        <v>1.17705</v>
      </c>
      <c r="N78" s="38">
        <f t="shared" si="3"/>
        <v>1.4124599999999998</v>
      </c>
    </row>
    <row r="79" spans="1:14" ht="18.75">
      <c r="A79" s="37">
        <f t="shared" si="4"/>
        <v>68</v>
      </c>
      <c r="B79" s="30" t="s">
        <v>116</v>
      </c>
      <c r="C79" s="31">
        <v>0.42776</v>
      </c>
      <c r="D79" s="31">
        <v>0.15905</v>
      </c>
      <c r="E79" s="31"/>
      <c r="F79" s="31"/>
      <c r="G79" s="31">
        <v>0.2189</v>
      </c>
      <c r="H79" s="31">
        <v>0.0191</v>
      </c>
      <c r="I79" s="31">
        <v>0.04727</v>
      </c>
      <c r="J79" s="31">
        <v>0.22138</v>
      </c>
      <c r="K79" s="31">
        <v>0.00013</v>
      </c>
      <c r="L79" s="31">
        <v>0.09887</v>
      </c>
      <c r="M79" s="31">
        <f aca="true" t="shared" si="5" ref="M79:M130">L79+K79+J79+I79+H79+G79+F79+E79+D79+C79</f>
        <v>1.19246</v>
      </c>
      <c r="N79" s="38">
        <f aca="true" t="shared" si="6" ref="N79:N130">M79*1.2</f>
        <v>1.430952</v>
      </c>
    </row>
    <row r="80" spans="1:14" ht="18.75">
      <c r="A80" s="37">
        <f t="shared" si="4"/>
        <v>69</v>
      </c>
      <c r="B80" s="30" t="s">
        <v>57</v>
      </c>
      <c r="C80" s="31">
        <v>0.50099</v>
      </c>
      <c r="D80" s="31">
        <v>0.18304</v>
      </c>
      <c r="E80" s="31"/>
      <c r="F80" s="31"/>
      <c r="G80" s="31">
        <v>0.2189</v>
      </c>
      <c r="H80" s="31">
        <v>0.01598</v>
      </c>
      <c r="I80" s="31">
        <v>0.04282</v>
      </c>
      <c r="J80" s="31">
        <v>0.23861</v>
      </c>
      <c r="K80" s="31">
        <v>0.00027</v>
      </c>
      <c r="L80" s="31">
        <v>0.09908</v>
      </c>
      <c r="M80" s="31">
        <f t="shared" si="5"/>
        <v>1.29969</v>
      </c>
      <c r="N80" s="38">
        <f t="shared" si="6"/>
        <v>1.559628</v>
      </c>
    </row>
    <row r="81" spans="1:14" ht="18.75">
      <c r="A81" s="37">
        <f t="shared" si="4"/>
        <v>70</v>
      </c>
      <c r="B81" s="30" t="s">
        <v>117</v>
      </c>
      <c r="C81" s="31">
        <v>0.31153</v>
      </c>
      <c r="D81" s="31">
        <v>0.15225</v>
      </c>
      <c r="E81" s="31">
        <v>0.23345</v>
      </c>
      <c r="F81" s="31">
        <v>0.05944</v>
      </c>
      <c r="G81" s="31">
        <v>0.2189</v>
      </c>
      <c r="H81" s="31">
        <v>0.01082</v>
      </c>
      <c r="I81" s="31">
        <v>0.02983</v>
      </c>
      <c r="J81" s="31">
        <v>0.12762</v>
      </c>
      <c r="K81" s="31">
        <v>0.00015</v>
      </c>
      <c r="L81" s="31">
        <v>0.08564</v>
      </c>
      <c r="M81" s="31">
        <f t="shared" si="5"/>
        <v>1.2296300000000002</v>
      </c>
      <c r="N81" s="38">
        <f t="shared" si="6"/>
        <v>1.4755560000000003</v>
      </c>
    </row>
    <row r="82" spans="1:14" ht="18.75">
      <c r="A82" s="37">
        <f t="shared" si="4"/>
        <v>71</v>
      </c>
      <c r="B82" s="30" t="s">
        <v>118</v>
      </c>
      <c r="C82" s="31">
        <v>0.3215</v>
      </c>
      <c r="D82" s="31">
        <v>0.158</v>
      </c>
      <c r="E82" s="31">
        <v>0.22505</v>
      </c>
      <c r="F82" s="31">
        <v>0.0595</v>
      </c>
      <c r="G82" s="31">
        <v>0.2189</v>
      </c>
      <c r="H82" s="31">
        <v>0.01068</v>
      </c>
      <c r="I82" s="31">
        <v>0.0288</v>
      </c>
      <c r="J82" s="31">
        <v>0.12608</v>
      </c>
      <c r="K82" s="31">
        <v>0.00017</v>
      </c>
      <c r="L82" s="31">
        <v>0.08095</v>
      </c>
      <c r="M82" s="31">
        <f>L82+K82+J82+I82+H82+G82+F82+E82+D82+C82</f>
        <v>1.22963</v>
      </c>
      <c r="N82" s="38">
        <f>M82*1.2</f>
        <v>1.4755559999999999</v>
      </c>
    </row>
    <row r="83" spans="1:14" ht="18.75">
      <c r="A83" s="37">
        <f t="shared" si="4"/>
        <v>72</v>
      </c>
      <c r="B83" s="30" t="s">
        <v>58</v>
      </c>
      <c r="C83" s="31">
        <v>0.3974</v>
      </c>
      <c r="D83" s="31">
        <v>0.16656</v>
      </c>
      <c r="E83" s="31">
        <v>0.22795</v>
      </c>
      <c r="F83" s="31">
        <v>0.05937</v>
      </c>
      <c r="G83" s="31">
        <v>0.2189</v>
      </c>
      <c r="H83" s="31">
        <v>0.0107</v>
      </c>
      <c r="I83" s="31">
        <v>0.03502</v>
      </c>
      <c r="J83" s="31">
        <v>0.1261</v>
      </c>
      <c r="K83" s="31">
        <v>0.0002</v>
      </c>
      <c r="L83" s="31">
        <v>0.08108</v>
      </c>
      <c r="M83" s="31">
        <f t="shared" si="5"/>
        <v>1.32328</v>
      </c>
      <c r="N83" s="38">
        <f t="shared" si="6"/>
        <v>1.587936</v>
      </c>
    </row>
    <row r="84" spans="1:14" ht="18.75">
      <c r="A84" s="37">
        <f t="shared" si="4"/>
        <v>73</v>
      </c>
      <c r="B84" s="30" t="s">
        <v>59</v>
      </c>
      <c r="C84" s="31">
        <v>0.3974</v>
      </c>
      <c r="D84" s="31">
        <v>0.15846</v>
      </c>
      <c r="E84" s="31">
        <v>0.23487</v>
      </c>
      <c r="F84" s="31">
        <v>0.0594</v>
      </c>
      <c r="G84" s="31">
        <v>0.2189</v>
      </c>
      <c r="H84" s="31">
        <v>0.01069</v>
      </c>
      <c r="I84" s="31">
        <v>0.02987</v>
      </c>
      <c r="J84" s="31">
        <v>0.12625</v>
      </c>
      <c r="K84" s="31">
        <v>0.00023</v>
      </c>
      <c r="L84" s="31">
        <v>0.08565</v>
      </c>
      <c r="M84" s="31">
        <f t="shared" si="5"/>
        <v>1.32172</v>
      </c>
      <c r="N84" s="38">
        <f t="shared" si="6"/>
        <v>1.586064</v>
      </c>
    </row>
    <row r="85" spans="1:14" ht="18.75">
      <c r="A85" s="37">
        <f t="shared" si="4"/>
        <v>74</v>
      </c>
      <c r="B85" s="30" t="s">
        <v>60</v>
      </c>
      <c r="C85" s="31">
        <v>0.36804</v>
      </c>
      <c r="D85" s="31">
        <v>0.15333</v>
      </c>
      <c r="E85" s="31">
        <v>0.22291</v>
      </c>
      <c r="F85" s="31">
        <v>0.05724</v>
      </c>
      <c r="G85" s="31">
        <v>0.2189</v>
      </c>
      <c r="H85" s="31">
        <v>0.01039</v>
      </c>
      <c r="I85" s="31">
        <v>0.02702</v>
      </c>
      <c r="J85" s="31">
        <v>0.19494</v>
      </c>
      <c r="K85" s="31">
        <v>0.00031</v>
      </c>
      <c r="L85" s="31">
        <v>0.07827</v>
      </c>
      <c r="M85" s="31">
        <f t="shared" si="5"/>
        <v>1.3313499999999998</v>
      </c>
      <c r="N85" s="38">
        <f t="shared" si="6"/>
        <v>1.5976199999999998</v>
      </c>
    </row>
    <row r="86" spans="1:14" ht="18.75">
      <c r="A86" s="37">
        <f t="shared" si="4"/>
        <v>75</v>
      </c>
      <c r="B86" s="30" t="s">
        <v>61</v>
      </c>
      <c r="C86" s="31">
        <v>0.31471</v>
      </c>
      <c r="D86" s="31">
        <v>0.1564</v>
      </c>
      <c r="E86" s="31">
        <v>0.23388</v>
      </c>
      <c r="F86" s="31">
        <v>0.05943</v>
      </c>
      <c r="G86" s="31">
        <v>0.2189</v>
      </c>
      <c r="H86" s="31">
        <v>0.01077</v>
      </c>
      <c r="I86" s="31">
        <v>0.02981</v>
      </c>
      <c r="J86" s="31">
        <v>0.13125</v>
      </c>
      <c r="K86" s="31">
        <v>0.00013</v>
      </c>
      <c r="L86" s="31">
        <v>0.08562</v>
      </c>
      <c r="M86" s="31">
        <f t="shared" si="5"/>
        <v>1.2409</v>
      </c>
      <c r="N86" s="38">
        <f t="shared" si="6"/>
        <v>1.4890799999999997</v>
      </c>
    </row>
    <row r="87" spans="1:14" ht="18.75">
      <c r="A87" s="37">
        <f t="shared" si="4"/>
        <v>76</v>
      </c>
      <c r="B87" s="30" t="s">
        <v>62</v>
      </c>
      <c r="C87" s="31">
        <v>0.28551</v>
      </c>
      <c r="D87" s="31">
        <v>0.17274</v>
      </c>
      <c r="E87" s="31">
        <v>0.23291</v>
      </c>
      <c r="F87" s="31">
        <v>0.05969</v>
      </c>
      <c r="G87" s="31">
        <v>0.2189</v>
      </c>
      <c r="H87" s="31">
        <v>0.01062</v>
      </c>
      <c r="I87" s="31">
        <v>0.03026</v>
      </c>
      <c r="J87" s="31">
        <v>0.12303</v>
      </c>
      <c r="K87" s="31">
        <v>9E-05</v>
      </c>
      <c r="L87" s="31">
        <v>0.08541</v>
      </c>
      <c r="M87" s="31">
        <f t="shared" si="5"/>
        <v>1.21916</v>
      </c>
      <c r="N87" s="38">
        <f t="shared" si="6"/>
        <v>1.462992</v>
      </c>
    </row>
    <row r="88" spans="1:14" ht="18.75">
      <c r="A88" s="37">
        <f t="shared" si="4"/>
        <v>77</v>
      </c>
      <c r="B88" s="30" t="s">
        <v>63</v>
      </c>
      <c r="C88" s="31">
        <v>0.50767</v>
      </c>
      <c r="D88" s="31">
        <v>0.20611</v>
      </c>
      <c r="E88" s="31"/>
      <c r="F88" s="31"/>
      <c r="G88" s="31">
        <v>0.2189</v>
      </c>
      <c r="H88" s="31">
        <v>0.01706</v>
      </c>
      <c r="I88" s="31">
        <v>0.04682</v>
      </c>
      <c r="J88" s="31">
        <v>0.23411</v>
      </c>
      <c r="K88" s="31">
        <v>0.00023</v>
      </c>
      <c r="L88" s="31">
        <v>0.10003</v>
      </c>
      <c r="M88" s="31">
        <f t="shared" si="5"/>
        <v>1.33093</v>
      </c>
      <c r="N88" s="38">
        <f t="shared" si="6"/>
        <v>1.597116</v>
      </c>
    </row>
    <row r="89" spans="1:14" ht="18.75">
      <c r="A89" s="37">
        <f t="shared" si="4"/>
        <v>78</v>
      </c>
      <c r="B89" s="30" t="s">
        <v>64</v>
      </c>
      <c r="C89" s="31">
        <v>0.60226</v>
      </c>
      <c r="D89" s="31">
        <v>0.14825</v>
      </c>
      <c r="E89" s="31"/>
      <c r="F89" s="31"/>
      <c r="G89" s="31">
        <v>0.2189</v>
      </c>
      <c r="H89" s="31">
        <v>0.01273</v>
      </c>
      <c r="I89" s="31">
        <v>0.04146</v>
      </c>
      <c r="J89" s="31">
        <v>0.20717</v>
      </c>
      <c r="K89" s="31">
        <v>0.00022</v>
      </c>
      <c r="L89" s="31">
        <v>0.09807</v>
      </c>
      <c r="M89" s="31">
        <f t="shared" si="5"/>
        <v>1.3290600000000001</v>
      </c>
      <c r="N89" s="38">
        <f t="shared" si="6"/>
        <v>1.594872</v>
      </c>
    </row>
    <row r="90" spans="1:14" ht="18.75">
      <c r="A90" s="37">
        <f t="shared" si="4"/>
        <v>79</v>
      </c>
      <c r="B90" s="30" t="s">
        <v>119</v>
      </c>
      <c r="C90" s="31">
        <v>0.38937</v>
      </c>
      <c r="D90" s="31">
        <v>0.14237</v>
      </c>
      <c r="E90" s="31">
        <v>0.24795</v>
      </c>
      <c r="F90" s="31">
        <v>0.05955</v>
      </c>
      <c r="G90" s="31">
        <v>0.2189</v>
      </c>
      <c r="H90" s="31">
        <v>0.00858</v>
      </c>
      <c r="I90" s="31">
        <v>0.0359</v>
      </c>
      <c r="J90" s="31">
        <v>0.12278</v>
      </c>
      <c r="K90" s="31">
        <v>0.00034</v>
      </c>
      <c r="L90" s="31">
        <v>0.09558</v>
      </c>
      <c r="M90" s="31">
        <f t="shared" si="5"/>
        <v>1.32132</v>
      </c>
      <c r="N90" s="38">
        <f t="shared" si="6"/>
        <v>1.585584</v>
      </c>
    </row>
    <row r="91" spans="1:14" ht="18.75">
      <c r="A91" s="37">
        <f t="shared" si="4"/>
        <v>80</v>
      </c>
      <c r="B91" s="30" t="s">
        <v>67</v>
      </c>
      <c r="C91" s="31">
        <v>0.18609</v>
      </c>
      <c r="D91" s="31">
        <v>0.10986</v>
      </c>
      <c r="E91" s="31">
        <v>0.09597</v>
      </c>
      <c r="F91" s="31">
        <v>0.09039</v>
      </c>
      <c r="G91" s="31">
        <v>0.2189</v>
      </c>
      <c r="H91" s="31">
        <v>0.00716</v>
      </c>
      <c r="I91" s="31">
        <v>0.01943</v>
      </c>
      <c r="J91" s="31">
        <v>0.06937</v>
      </c>
      <c r="K91" s="31">
        <v>6E-05</v>
      </c>
      <c r="L91" s="31">
        <v>0.08475</v>
      </c>
      <c r="M91" s="31">
        <f t="shared" si="5"/>
        <v>0.88198</v>
      </c>
      <c r="N91" s="38">
        <f t="shared" si="6"/>
        <v>1.058376</v>
      </c>
    </row>
    <row r="92" spans="1:14" ht="18.75">
      <c r="A92" s="37">
        <f t="shared" si="4"/>
        <v>81</v>
      </c>
      <c r="B92" s="30" t="s">
        <v>120</v>
      </c>
      <c r="C92" s="31">
        <v>0.3112</v>
      </c>
      <c r="D92" s="31">
        <v>0.17011</v>
      </c>
      <c r="E92" s="31">
        <v>0.23249</v>
      </c>
      <c r="F92" s="31">
        <v>0.05963</v>
      </c>
      <c r="G92" s="31">
        <v>0.2189</v>
      </c>
      <c r="H92" s="31">
        <v>0.00883</v>
      </c>
      <c r="I92" s="31">
        <v>0.02988</v>
      </c>
      <c r="J92" s="31">
        <v>0.12547</v>
      </c>
      <c r="K92" s="31">
        <v>0.0001</v>
      </c>
      <c r="L92" s="31">
        <v>0.0855</v>
      </c>
      <c r="M92" s="31">
        <f t="shared" si="5"/>
        <v>1.2421099999999998</v>
      </c>
      <c r="N92" s="38">
        <f t="shared" si="6"/>
        <v>1.4905319999999997</v>
      </c>
    </row>
    <row r="93" spans="1:14" ht="18.75">
      <c r="A93" s="37">
        <f t="shared" si="4"/>
        <v>82</v>
      </c>
      <c r="B93" s="30" t="s">
        <v>121</v>
      </c>
      <c r="C93" s="31">
        <v>0.33597</v>
      </c>
      <c r="D93" s="31">
        <v>0.16726</v>
      </c>
      <c r="E93" s="31">
        <v>0.23181</v>
      </c>
      <c r="F93" s="31">
        <v>0.05938</v>
      </c>
      <c r="G93" s="31">
        <v>0.2189</v>
      </c>
      <c r="H93" s="31">
        <v>0.01056</v>
      </c>
      <c r="I93" s="31">
        <v>0.02966</v>
      </c>
      <c r="J93" s="31">
        <v>0.12582</v>
      </c>
      <c r="K93" s="31">
        <v>0.00016</v>
      </c>
      <c r="L93" s="31">
        <v>0.08554</v>
      </c>
      <c r="M93" s="31">
        <f t="shared" si="5"/>
        <v>1.2650599999999999</v>
      </c>
      <c r="N93" s="38">
        <f t="shared" si="6"/>
        <v>1.5180719999999999</v>
      </c>
    </row>
    <row r="94" spans="1:14" ht="18.75">
      <c r="A94" s="37">
        <f t="shared" si="4"/>
        <v>83</v>
      </c>
      <c r="B94" s="30" t="s">
        <v>122</v>
      </c>
      <c r="C94" s="31">
        <v>0.18806</v>
      </c>
      <c r="D94" s="31">
        <v>0.15345</v>
      </c>
      <c r="E94" s="31">
        <v>0.22197</v>
      </c>
      <c r="F94" s="31">
        <v>0.05939</v>
      </c>
      <c r="G94" s="31">
        <v>0.2189</v>
      </c>
      <c r="H94" s="31">
        <v>0.01041</v>
      </c>
      <c r="I94" s="31">
        <v>0.02846</v>
      </c>
      <c r="J94" s="31">
        <v>0.1229</v>
      </c>
      <c r="K94" s="31">
        <v>8E-05</v>
      </c>
      <c r="L94" s="31">
        <v>0.08081</v>
      </c>
      <c r="M94" s="31">
        <f t="shared" si="5"/>
        <v>1.08443</v>
      </c>
      <c r="N94" s="38">
        <f t="shared" si="6"/>
        <v>1.301316</v>
      </c>
    </row>
    <row r="95" spans="1:14" ht="18.75">
      <c r="A95" s="37">
        <f t="shared" si="4"/>
        <v>84</v>
      </c>
      <c r="B95" s="30" t="s">
        <v>123</v>
      </c>
      <c r="C95" s="31">
        <v>0.16507</v>
      </c>
      <c r="D95" s="31">
        <v>0.1687</v>
      </c>
      <c r="E95" s="31">
        <v>0.22893</v>
      </c>
      <c r="F95" s="31">
        <v>0.05908</v>
      </c>
      <c r="G95" s="31">
        <v>0.2189</v>
      </c>
      <c r="H95" s="31">
        <v>0.0107</v>
      </c>
      <c r="I95" s="31">
        <v>0.02974</v>
      </c>
      <c r="J95" s="31">
        <v>0.1248</v>
      </c>
      <c r="K95" s="31">
        <v>8E-05</v>
      </c>
      <c r="L95" s="31">
        <v>0.08543</v>
      </c>
      <c r="M95" s="31">
        <f t="shared" si="5"/>
        <v>1.09143</v>
      </c>
      <c r="N95" s="38">
        <f t="shared" si="6"/>
        <v>1.3097159999999999</v>
      </c>
    </row>
    <row r="96" spans="1:14" ht="18.75">
      <c r="A96" s="37">
        <f t="shared" si="4"/>
        <v>85</v>
      </c>
      <c r="B96" s="30" t="s">
        <v>124</v>
      </c>
      <c r="C96" s="31">
        <v>0.25746</v>
      </c>
      <c r="D96" s="31">
        <v>0.17753</v>
      </c>
      <c r="E96" s="31"/>
      <c r="F96" s="31"/>
      <c r="G96" s="31">
        <v>0.2189</v>
      </c>
      <c r="H96" s="31">
        <v>0.01373</v>
      </c>
      <c r="I96" s="31">
        <v>0.0403</v>
      </c>
      <c r="J96" s="31">
        <v>0.18734</v>
      </c>
      <c r="K96" s="31">
        <v>9E-05</v>
      </c>
      <c r="L96" s="31">
        <v>0.08336</v>
      </c>
      <c r="M96" s="31">
        <f t="shared" si="5"/>
        <v>0.9787100000000001</v>
      </c>
      <c r="N96" s="38">
        <f t="shared" si="6"/>
        <v>1.174452</v>
      </c>
    </row>
    <row r="97" spans="1:14" ht="18.75">
      <c r="A97" s="37">
        <f t="shared" si="4"/>
        <v>86</v>
      </c>
      <c r="B97" s="30" t="s">
        <v>125</v>
      </c>
      <c r="C97" s="31">
        <v>0.32929</v>
      </c>
      <c r="D97" s="31">
        <v>0.14888</v>
      </c>
      <c r="E97" s="31">
        <v>0.22431</v>
      </c>
      <c r="F97" s="31">
        <v>0.05929</v>
      </c>
      <c r="G97" s="31">
        <v>0.2189</v>
      </c>
      <c r="H97" s="31">
        <v>0.00918</v>
      </c>
      <c r="I97" s="31">
        <v>0.02862</v>
      </c>
      <c r="J97" s="31">
        <v>0.12144</v>
      </c>
      <c r="K97" s="31">
        <v>0.00018</v>
      </c>
      <c r="L97" s="31">
        <v>0.08096</v>
      </c>
      <c r="M97" s="31">
        <f t="shared" si="5"/>
        <v>1.22105</v>
      </c>
      <c r="N97" s="38">
        <f t="shared" si="6"/>
        <v>1.46526</v>
      </c>
    </row>
    <row r="98" spans="1:14" ht="18.75">
      <c r="A98" s="37">
        <f t="shared" si="4"/>
        <v>87</v>
      </c>
      <c r="B98" s="30" t="s">
        <v>126</v>
      </c>
      <c r="C98" s="31">
        <v>0.35159</v>
      </c>
      <c r="D98" s="31">
        <v>0.16143</v>
      </c>
      <c r="E98" s="31">
        <v>0.22797</v>
      </c>
      <c r="F98" s="31">
        <v>0.05956</v>
      </c>
      <c r="G98" s="31">
        <v>0.2189</v>
      </c>
      <c r="H98" s="31">
        <v>0.00922</v>
      </c>
      <c r="I98" s="31">
        <v>0.02934</v>
      </c>
      <c r="J98" s="31">
        <v>0.11966</v>
      </c>
      <c r="K98" s="31">
        <v>0.00015</v>
      </c>
      <c r="L98" s="31">
        <v>0.0852</v>
      </c>
      <c r="M98" s="31">
        <f t="shared" si="5"/>
        <v>1.26302</v>
      </c>
      <c r="N98" s="38">
        <f t="shared" si="6"/>
        <v>1.515624</v>
      </c>
    </row>
    <row r="99" spans="1:14" ht="18.75">
      <c r="A99" s="37">
        <f t="shared" si="4"/>
        <v>88</v>
      </c>
      <c r="B99" s="30" t="s">
        <v>127</v>
      </c>
      <c r="C99" s="31">
        <v>0.37243</v>
      </c>
      <c r="D99" s="31">
        <v>0.16923</v>
      </c>
      <c r="E99" s="31"/>
      <c r="F99" s="31"/>
      <c r="G99" s="31">
        <v>0.2189</v>
      </c>
      <c r="H99" s="31">
        <v>0.01756</v>
      </c>
      <c r="I99" s="31">
        <v>0.03369</v>
      </c>
      <c r="J99" s="31">
        <v>0.20407</v>
      </c>
      <c r="K99" s="31">
        <v>0.00023</v>
      </c>
      <c r="L99" s="31">
        <v>0.08856</v>
      </c>
      <c r="M99" s="31">
        <f t="shared" si="5"/>
        <v>1.10467</v>
      </c>
      <c r="N99" s="38">
        <f t="shared" si="6"/>
        <v>1.325604</v>
      </c>
    </row>
    <row r="100" spans="1:14" ht="18.75">
      <c r="A100" s="37">
        <f t="shared" si="4"/>
        <v>89</v>
      </c>
      <c r="B100" s="30" t="s">
        <v>68</v>
      </c>
      <c r="C100" s="31">
        <v>0.42483</v>
      </c>
      <c r="D100" s="31">
        <v>0.15414</v>
      </c>
      <c r="E100" s="31"/>
      <c r="F100" s="29"/>
      <c r="G100" s="31">
        <v>0.2189</v>
      </c>
      <c r="H100" s="31">
        <v>0.01444</v>
      </c>
      <c r="I100" s="31">
        <v>0.04769</v>
      </c>
      <c r="J100" s="31">
        <v>0.18063</v>
      </c>
      <c r="K100" s="31">
        <v>0.00025</v>
      </c>
      <c r="L100" s="31">
        <v>0.08327</v>
      </c>
      <c r="M100" s="31">
        <f t="shared" si="5"/>
        <v>1.12415</v>
      </c>
      <c r="N100" s="38">
        <f t="shared" si="6"/>
        <v>1.3489799999999998</v>
      </c>
    </row>
    <row r="101" spans="1:14" ht="18.75">
      <c r="A101" s="37">
        <f t="shared" si="4"/>
        <v>90</v>
      </c>
      <c r="B101" s="30" t="s">
        <v>128</v>
      </c>
      <c r="C101" s="31">
        <v>0.33823</v>
      </c>
      <c r="D101" s="31">
        <v>0.16144</v>
      </c>
      <c r="E101" s="31"/>
      <c r="F101" s="29"/>
      <c r="G101" s="31">
        <v>0.2189</v>
      </c>
      <c r="H101" s="31">
        <v>0.01558</v>
      </c>
      <c r="I101" s="31">
        <v>0.04722</v>
      </c>
      <c r="J101" s="31">
        <v>0.21362</v>
      </c>
      <c r="K101" s="31">
        <v>0.00015</v>
      </c>
      <c r="L101" s="31">
        <v>0.08311</v>
      </c>
      <c r="M101" s="31">
        <f t="shared" si="5"/>
        <v>1.07825</v>
      </c>
      <c r="N101" s="38">
        <f t="shared" si="6"/>
        <v>1.2938999999999998</v>
      </c>
    </row>
    <row r="102" spans="1:14" ht="18.75">
      <c r="A102" s="37">
        <f t="shared" si="4"/>
        <v>91</v>
      </c>
      <c r="B102" s="30" t="s">
        <v>129</v>
      </c>
      <c r="C102" s="31">
        <v>0.37816</v>
      </c>
      <c r="D102" s="31">
        <v>0.14902</v>
      </c>
      <c r="E102" s="31"/>
      <c r="F102" s="29"/>
      <c r="G102" s="31">
        <v>0.2189</v>
      </c>
      <c r="H102" s="31">
        <v>0.01444</v>
      </c>
      <c r="I102" s="31">
        <v>0.03181</v>
      </c>
      <c r="J102" s="31">
        <v>0.16697</v>
      </c>
      <c r="K102" s="31">
        <v>0.00015</v>
      </c>
      <c r="L102" s="31">
        <v>0.08328</v>
      </c>
      <c r="M102" s="31">
        <f t="shared" si="5"/>
        <v>1.0427300000000002</v>
      </c>
      <c r="N102" s="38">
        <f t="shared" si="6"/>
        <v>1.251276</v>
      </c>
    </row>
    <row r="103" spans="1:14" ht="18.75">
      <c r="A103" s="37">
        <f t="shared" si="4"/>
        <v>92</v>
      </c>
      <c r="B103" s="30" t="s">
        <v>69</v>
      </c>
      <c r="C103" s="31">
        <v>0.35554</v>
      </c>
      <c r="D103" s="31">
        <v>0.18774</v>
      </c>
      <c r="E103" s="31"/>
      <c r="F103" s="29"/>
      <c r="G103" s="31">
        <v>0.2189</v>
      </c>
      <c r="H103" s="31">
        <v>0.01741</v>
      </c>
      <c r="I103" s="31">
        <v>0.05008</v>
      </c>
      <c r="J103" s="31">
        <v>0.20248</v>
      </c>
      <c r="K103" s="31">
        <v>0.00021</v>
      </c>
      <c r="L103" s="31">
        <v>0.08837</v>
      </c>
      <c r="M103" s="31">
        <f t="shared" si="5"/>
        <v>1.12073</v>
      </c>
      <c r="N103" s="38">
        <f t="shared" si="6"/>
        <v>1.344876</v>
      </c>
    </row>
    <row r="104" spans="1:14" ht="18.75">
      <c r="A104" s="37">
        <f t="shared" si="4"/>
        <v>93</v>
      </c>
      <c r="B104" s="30" t="s">
        <v>130</v>
      </c>
      <c r="C104" s="31">
        <v>0.4518</v>
      </c>
      <c r="D104" s="31">
        <v>0.16251</v>
      </c>
      <c r="E104" s="31"/>
      <c r="F104" s="29"/>
      <c r="G104" s="31">
        <v>0.2189</v>
      </c>
      <c r="H104" s="31">
        <v>0.01754</v>
      </c>
      <c r="I104" s="31">
        <v>0.05047</v>
      </c>
      <c r="J104" s="31">
        <v>0.2272</v>
      </c>
      <c r="K104" s="31">
        <v>0.00016</v>
      </c>
      <c r="L104" s="31">
        <v>0.08853</v>
      </c>
      <c r="M104" s="31">
        <f t="shared" si="5"/>
        <v>1.21711</v>
      </c>
      <c r="N104" s="38">
        <f t="shared" si="6"/>
        <v>1.460532</v>
      </c>
    </row>
    <row r="105" spans="1:14" ht="18.75">
      <c r="A105" s="37">
        <f t="shared" si="4"/>
        <v>94</v>
      </c>
      <c r="B105" s="30" t="s">
        <v>131</v>
      </c>
      <c r="C105" s="31">
        <v>0.32041</v>
      </c>
      <c r="D105" s="31">
        <v>0.17356</v>
      </c>
      <c r="E105" s="31"/>
      <c r="F105" s="29"/>
      <c r="G105" s="31">
        <v>0.2189</v>
      </c>
      <c r="H105" s="31">
        <v>0.01743</v>
      </c>
      <c r="I105" s="31">
        <v>0.05014</v>
      </c>
      <c r="J105" s="31">
        <v>0.20366</v>
      </c>
      <c r="K105" s="31">
        <v>0.00013</v>
      </c>
      <c r="L105" s="31">
        <v>0.08839</v>
      </c>
      <c r="M105" s="31">
        <f t="shared" si="5"/>
        <v>1.0726200000000001</v>
      </c>
      <c r="N105" s="38">
        <f t="shared" si="6"/>
        <v>1.287144</v>
      </c>
    </row>
    <row r="106" spans="1:14" ht="18.75">
      <c r="A106" s="37">
        <f t="shared" si="4"/>
        <v>95</v>
      </c>
      <c r="B106" s="30" t="s">
        <v>132</v>
      </c>
      <c r="C106" s="31">
        <v>0.38251</v>
      </c>
      <c r="D106" s="31">
        <v>0.15408</v>
      </c>
      <c r="E106" s="31"/>
      <c r="F106" s="29"/>
      <c r="G106" s="31">
        <v>0.2189</v>
      </c>
      <c r="H106" s="31">
        <v>0.0191</v>
      </c>
      <c r="I106" s="31">
        <v>0.05037</v>
      </c>
      <c r="J106" s="31">
        <v>0.21687</v>
      </c>
      <c r="K106" s="31">
        <v>0.00028</v>
      </c>
      <c r="L106" s="31">
        <v>0.08849</v>
      </c>
      <c r="M106" s="31">
        <f t="shared" si="5"/>
        <v>1.1306</v>
      </c>
      <c r="N106" s="38">
        <f t="shared" si="6"/>
        <v>1.35672</v>
      </c>
    </row>
    <row r="107" spans="1:14" ht="18.75">
      <c r="A107" s="37">
        <f t="shared" si="4"/>
        <v>96</v>
      </c>
      <c r="B107" s="30" t="s">
        <v>133</v>
      </c>
      <c r="C107" s="31">
        <v>0.39826</v>
      </c>
      <c r="D107" s="31">
        <v>0.15021</v>
      </c>
      <c r="E107" s="31"/>
      <c r="F107" s="29"/>
      <c r="G107" s="31">
        <v>0.2189</v>
      </c>
      <c r="H107" s="31">
        <v>0.01912</v>
      </c>
      <c r="I107" s="31">
        <v>0.05043</v>
      </c>
      <c r="J107" s="31">
        <v>0.20501</v>
      </c>
      <c r="K107" s="31">
        <v>0.00016</v>
      </c>
      <c r="L107" s="31">
        <v>0.08851</v>
      </c>
      <c r="M107" s="31">
        <f t="shared" si="5"/>
        <v>1.1306</v>
      </c>
      <c r="N107" s="38">
        <f t="shared" si="6"/>
        <v>1.35672</v>
      </c>
    </row>
    <row r="108" spans="1:14" ht="18.75">
      <c r="A108" s="37">
        <f t="shared" si="4"/>
        <v>97</v>
      </c>
      <c r="B108" s="30" t="s">
        <v>70</v>
      </c>
      <c r="C108" s="31">
        <v>0.37906</v>
      </c>
      <c r="D108" s="31">
        <v>0.15863</v>
      </c>
      <c r="E108" s="31"/>
      <c r="F108" s="29"/>
      <c r="G108" s="31">
        <v>0.2189</v>
      </c>
      <c r="H108" s="31">
        <v>0.01874</v>
      </c>
      <c r="I108" s="31">
        <v>0.04941</v>
      </c>
      <c r="J108" s="31">
        <v>0.21753</v>
      </c>
      <c r="K108" s="31">
        <v>0.00025</v>
      </c>
      <c r="L108" s="31">
        <v>0.08808</v>
      </c>
      <c r="M108" s="31">
        <f t="shared" si="5"/>
        <v>1.1306</v>
      </c>
      <c r="N108" s="38">
        <f t="shared" si="6"/>
        <v>1.35672</v>
      </c>
    </row>
    <row r="109" spans="1:14" ht="18.75">
      <c r="A109" s="37">
        <f t="shared" si="4"/>
        <v>98</v>
      </c>
      <c r="B109" s="30" t="s">
        <v>71</v>
      </c>
      <c r="C109" s="31">
        <v>0.3092</v>
      </c>
      <c r="D109" s="31">
        <v>0.14334</v>
      </c>
      <c r="E109" s="31">
        <v>0.23386</v>
      </c>
      <c r="F109" s="29">
        <v>0.0594</v>
      </c>
      <c r="G109" s="31">
        <v>0.2189</v>
      </c>
      <c r="H109" s="31">
        <v>0.00822</v>
      </c>
      <c r="I109" s="31">
        <v>0.0336</v>
      </c>
      <c r="J109" s="31">
        <v>0.12904</v>
      </c>
      <c r="K109" s="31">
        <v>0.00021</v>
      </c>
      <c r="L109" s="31">
        <v>0.09386</v>
      </c>
      <c r="M109" s="31">
        <f t="shared" si="5"/>
        <v>1.22963</v>
      </c>
      <c r="N109" s="38">
        <f t="shared" si="6"/>
        <v>1.4755559999999999</v>
      </c>
    </row>
    <row r="110" spans="1:14" ht="18.75">
      <c r="A110" s="37">
        <f t="shared" si="4"/>
        <v>99</v>
      </c>
      <c r="B110" s="30" t="s">
        <v>72</v>
      </c>
      <c r="C110" s="31">
        <v>0.28637</v>
      </c>
      <c r="D110" s="31">
        <v>0.16148</v>
      </c>
      <c r="E110" s="31">
        <v>0.2366</v>
      </c>
      <c r="F110" s="29">
        <v>0.05943</v>
      </c>
      <c r="G110" s="31">
        <v>0.2189</v>
      </c>
      <c r="H110" s="31">
        <v>0.00835</v>
      </c>
      <c r="I110" s="31">
        <v>0.03416</v>
      </c>
      <c r="J110" s="31">
        <v>0.12994</v>
      </c>
      <c r="K110" s="31">
        <v>0.00019</v>
      </c>
      <c r="L110" s="31">
        <v>0.09427</v>
      </c>
      <c r="M110" s="31">
        <f t="shared" si="5"/>
        <v>1.2296900000000002</v>
      </c>
      <c r="N110" s="38">
        <f t="shared" si="6"/>
        <v>1.4756280000000002</v>
      </c>
    </row>
    <row r="111" spans="1:14" ht="18.75">
      <c r="A111" s="37">
        <f t="shared" si="4"/>
        <v>100</v>
      </c>
      <c r="B111" s="30" t="s">
        <v>134</v>
      </c>
      <c r="C111" s="31">
        <v>0.26365</v>
      </c>
      <c r="D111" s="31">
        <v>0.20013</v>
      </c>
      <c r="E111" s="31"/>
      <c r="F111" s="29"/>
      <c r="G111" s="31">
        <v>0.2189</v>
      </c>
      <c r="H111" s="31">
        <v>0.01742</v>
      </c>
      <c r="I111" s="31">
        <v>0.05012</v>
      </c>
      <c r="J111" s="31">
        <v>0.20625</v>
      </c>
      <c r="K111" s="31">
        <v>0.00013</v>
      </c>
      <c r="L111" s="31">
        <v>0.08838</v>
      </c>
      <c r="M111" s="31">
        <f t="shared" si="5"/>
        <v>1.04498</v>
      </c>
      <c r="N111" s="38">
        <f t="shared" si="6"/>
        <v>1.253976</v>
      </c>
    </row>
    <row r="112" spans="1:14" ht="18.75">
      <c r="A112" s="37">
        <f t="shared" si="4"/>
        <v>101</v>
      </c>
      <c r="B112" s="30" t="s">
        <v>73</v>
      </c>
      <c r="C112" s="31">
        <v>0.37545</v>
      </c>
      <c r="D112" s="31">
        <v>0.16738</v>
      </c>
      <c r="E112" s="31"/>
      <c r="F112" s="29"/>
      <c r="G112" s="31">
        <v>0.2189</v>
      </c>
      <c r="H112" s="31">
        <v>0.01493</v>
      </c>
      <c r="I112" s="31">
        <v>0.0313</v>
      </c>
      <c r="J112" s="31">
        <v>0.20733</v>
      </c>
      <c r="K112" s="31">
        <v>0.00016</v>
      </c>
      <c r="L112" s="31">
        <v>0.08329</v>
      </c>
      <c r="M112" s="31">
        <f t="shared" si="5"/>
        <v>1.09874</v>
      </c>
      <c r="N112" s="38">
        <f t="shared" si="6"/>
        <v>1.318488</v>
      </c>
    </row>
    <row r="113" spans="1:14" ht="18.75">
      <c r="A113" s="37">
        <f t="shared" si="4"/>
        <v>102</v>
      </c>
      <c r="B113" s="30" t="s">
        <v>135</v>
      </c>
      <c r="C113" s="31">
        <v>0.42891</v>
      </c>
      <c r="D113" s="31">
        <v>0.15791</v>
      </c>
      <c r="E113" s="31"/>
      <c r="F113" s="29"/>
      <c r="G113" s="31">
        <v>0.2189</v>
      </c>
      <c r="H113" s="31">
        <v>0.01748</v>
      </c>
      <c r="I113" s="31">
        <v>0.0503</v>
      </c>
      <c r="J113" s="31">
        <v>0.20517</v>
      </c>
      <c r="K113" s="31">
        <v>0.00021</v>
      </c>
      <c r="L113" s="31">
        <v>0.08846</v>
      </c>
      <c r="M113" s="31">
        <f t="shared" si="5"/>
        <v>1.16734</v>
      </c>
      <c r="N113" s="38">
        <f t="shared" si="6"/>
        <v>1.400808</v>
      </c>
    </row>
    <row r="114" spans="1:14" ht="18.75">
      <c r="A114" s="37">
        <f t="shared" si="4"/>
        <v>103</v>
      </c>
      <c r="B114" s="30" t="s">
        <v>136</v>
      </c>
      <c r="C114" s="31">
        <v>0.3001</v>
      </c>
      <c r="D114" s="31">
        <v>0.17189</v>
      </c>
      <c r="E114" s="31"/>
      <c r="F114" s="29"/>
      <c r="G114" s="31">
        <v>0.2189</v>
      </c>
      <c r="H114" s="31">
        <v>0.01479</v>
      </c>
      <c r="I114" s="31">
        <v>0.03342</v>
      </c>
      <c r="J114" s="31">
        <v>0.20669</v>
      </c>
      <c r="K114" s="31">
        <v>0.00015</v>
      </c>
      <c r="L114" s="31">
        <v>0.08838</v>
      </c>
      <c r="M114" s="31">
        <f t="shared" si="5"/>
        <v>1.0343200000000001</v>
      </c>
      <c r="N114" s="38">
        <f t="shared" si="6"/>
        <v>1.241184</v>
      </c>
    </row>
    <row r="115" spans="1:14" ht="18.75">
      <c r="A115" s="37">
        <f t="shared" si="4"/>
        <v>104</v>
      </c>
      <c r="B115" s="30" t="s">
        <v>137</v>
      </c>
      <c r="C115" s="31">
        <v>0.26359</v>
      </c>
      <c r="D115" s="31">
        <v>0.20008</v>
      </c>
      <c r="E115" s="31"/>
      <c r="F115" s="29"/>
      <c r="G115" s="31">
        <v>0.2189</v>
      </c>
      <c r="H115" s="31">
        <v>0.01486</v>
      </c>
      <c r="I115" s="31">
        <v>0.03333</v>
      </c>
      <c r="J115" s="31">
        <v>0.19493</v>
      </c>
      <c r="K115" s="31">
        <v>0.0001</v>
      </c>
      <c r="L115" s="31">
        <v>0.1007</v>
      </c>
      <c r="M115" s="31">
        <f t="shared" si="5"/>
        <v>1.02649</v>
      </c>
      <c r="N115" s="38">
        <f t="shared" si="6"/>
        <v>1.2317879999999999</v>
      </c>
    </row>
    <row r="116" spans="1:14" ht="18.75">
      <c r="A116" s="37">
        <f t="shared" si="4"/>
        <v>105</v>
      </c>
      <c r="B116" s="30" t="s">
        <v>74</v>
      </c>
      <c r="C116" s="31">
        <v>0.40621</v>
      </c>
      <c r="D116" s="31">
        <v>0.18189</v>
      </c>
      <c r="E116" s="31"/>
      <c r="F116" s="29"/>
      <c r="G116" s="31">
        <v>0.2189</v>
      </c>
      <c r="H116" s="31">
        <v>0.01498</v>
      </c>
      <c r="I116" s="31">
        <v>0.05704</v>
      </c>
      <c r="J116" s="31">
        <v>0.21121</v>
      </c>
      <c r="K116" s="31">
        <v>0.00014</v>
      </c>
      <c r="L116" s="31">
        <v>0.09586</v>
      </c>
      <c r="M116" s="31">
        <f t="shared" si="5"/>
        <v>1.18623</v>
      </c>
      <c r="N116" s="38">
        <f t="shared" si="6"/>
        <v>1.4234759999999997</v>
      </c>
    </row>
    <row r="117" spans="1:14" ht="18.75">
      <c r="A117" s="37">
        <f t="shared" si="4"/>
        <v>106</v>
      </c>
      <c r="B117" s="30" t="s">
        <v>75</v>
      </c>
      <c r="C117" s="31">
        <v>0.21078</v>
      </c>
      <c r="D117" s="31">
        <v>0.14743</v>
      </c>
      <c r="E117" s="31">
        <v>0.22835</v>
      </c>
      <c r="F117" s="29">
        <v>0.05952</v>
      </c>
      <c r="G117" s="31">
        <v>0.2189</v>
      </c>
      <c r="H117" s="31">
        <v>0.00613</v>
      </c>
      <c r="I117" s="31">
        <v>0.02928</v>
      </c>
      <c r="J117" s="31">
        <v>0.14997</v>
      </c>
      <c r="K117" s="31">
        <v>6E-05</v>
      </c>
      <c r="L117" s="31">
        <v>0.08517</v>
      </c>
      <c r="M117" s="31">
        <f t="shared" si="5"/>
        <v>1.1355899999999999</v>
      </c>
      <c r="N117" s="38">
        <f t="shared" si="6"/>
        <v>1.3627079999999998</v>
      </c>
    </row>
    <row r="118" spans="1:14" ht="18.75">
      <c r="A118" s="37">
        <f t="shared" si="4"/>
        <v>107</v>
      </c>
      <c r="B118" s="30" t="s">
        <v>138</v>
      </c>
      <c r="C118" s="31">
        <v>0.36935</v>
      </c>
      <c r="D118" s="31">
        <v>0.16144</v>
      </c>
      <c r="E118" s="31"/>
      <c r="F118" s="29"/>
      <c r="G118" s="31">
        <v>0.2189</v>
      </c>
      <c r="H118" s="31">
        <v>0.01409</v>
      </c>
      <c r="I118" s="31">
        <v>0.03183</v>
      </c>
      <c r="J118" s="31">
        <v>0.19429</v>
      </c>
      <c r="K118" s="31">
        <v>0.00014</v>
      </c>
      <c r="L118" s="31">
        <v>0.08738</v>
      </c>
      <c r="M118" s="31">
        <f t="shared" si="5"/>
        <v>1.07742</v>
      </c>
      <c r="N118" s="38">
        <f t="shared" si="6"/>
        <v>1.292904</v>
      </c>
    </row>
    <row r="119" spans="1:14" ht="18.75">
      <c r="A119" s="37">
        <f t="shared" si="4"/>
        <v>108</v>
      </c>
      <c r="B119" s="30" t="s">
        <v>139</v>
      </c>
      <c r="C119" s="31">
        <v>0.22781</v>
      </c>
      <c r="D119" s="31">
        <v>0.14958</v>
      </c>
      <c r="E119" s="31">
        <v>0.22129</v>
      </c>
      <c r="F119" s="29">
        <v>0.05906</v>
      </c>
      <c r="G119" s="31">
        <v>0.2189</v>
      </c>
      <c r="H119" s="31">
        <v>0.00821</v>
      </c>
      <c r="I119" s="31">
        <v>0.02844</v>
      </c>
      <c r="J119" s="31">
        <v>0.16357</v>
      </c>
      <c r="K119" s="31">
        <v>4E-05</v>
      </c>
      <c r="L119" s="31">
        <v>0.0881</v>
      </c>
      <c r="M119" s="31">
        <f t="shared" si="5"/>
        <v>1.165</v>
      </c>
      <c r="N119" s="38">
        <f t="shared" si="6"/>
        <v>1.398</v>
      </c>
    </row>
    <row r="120" spans="1:14" ht="18.75">
      <c r="A120" s="37">
        <f t="shared" si="4"/>
        <v>109</v>
      </c>
      <c r="B120" s="30" t="s">
        <v>140</v>
      </c>
      <c r="C120" s="31">
        <v>0.32537</v>
      </c>
      <c r="D120" s="31">
        <v>0.1676</v>
      </c>
      <c r="E120" s="31"/>
      <c r="F120" s="29"/>
      <c r="G120" s="31">
        <v>0.2189</v>
      </c>
      <c r="H120" s="31">
        <v>0.01476</v>
      </c>
      <c r="I120" s="31">
        <v>0.03337</v>
      </c>
      <c r="J120" s="31">
        <v>0.20364</v>
      </c>
      <c r="K120" s="31">
        <v>9E-05</v>
      </c>
      <c r="L120" s="31">
        <v>0.08835</v>
      </c>
      <c r="M120" s="31">
        <f t="shared" si="5"/>
        <v>1.05208</v>
      </c>
      <c r="N120" s="38">
        <f t="shared" si="6"/>
        <v>1.2624959999999998</v>
      </c>
    </row>
    <row r="121" spans="1:14" ht="18.75">
      <c r="A121" s="37">
        <f t="shared" si="4"/>
        <v>110</v>
      </c>
      <c r="B121" s="30" t="s">
        <v>141</v>
      </c>
      <c r="C121" s="31">
        <v>0.43215</v>
      </c>
      <c r="D121" s="31">
        <v>0.23615</v>
      </c>
      <c r="E121" s="31"/>
      <c r="F121" s="29"/>
      <c r="G121" s="31">
        <v>0.2189</v>
      </c>
      <c r="H121" s="31">
        <v>0.01436</v>
      </c>
      <c r="I121" s="31">
        <v>0.04775</v>
      </c>
      <c r="J121" s="31">
        <v>0.2042</v>
      </c>
      <c r="K121" s="31">
        <v>0.00017</v>
      </c>
      <c r="L121" s="31">
        <v>0.0992</v>
      </c>
      <c r="M121" s="31">
        <f t="shared" si="5"/>
        <v>1.25288</v>
      </c>
      <c r="N121" s="38">
        <f t="shared" si="6"/>
        <v>1.503456</v>
      </c>
    </row>
    <row r="122" spans="1:14" ht="18.75">
      <c r="A122" s="37">
        <f t="shared" si="4"/>
        <v>111</v>
      </c>
      <c r="B122" s="30" t="s">
        <v>76</v>
      </c>
      <c r="C122" s="31">
        <v>0.18739</v>
      </c>
      <c r="D122" s="31">
        <v>0.14437</v>
      </c>
      <c r="E122" s="31">
        <v>0.22268</v>
      </c>
      <c r="F122" s="29">
        <v>0.05921</v>
      </c>
      <c r="G122" s="31">
        <v>0.2189</v>
      </c>
      <c r="H122" s="31">
        <v>0.01167</v>
      </c>
      <c r="I122" s="31">
        <v>0.0311</v>
      </c>
      <c r="J122" s="31">
        <v>0.19747</v>
      </c>
      <c r="K122" s="31">
        <v>0.00024</v>
      </c>
      <c r="L122" s="31">
        <v>0.08083</v>
      </c>
      <c r="M122" s="31">
        <f t="shared" si="5"/>
        <v>1.15386</v>
      </c>
      <c r="N122" s="38">
        <f t="shared" si="6"/>
        <v>1.384632</v>
      </c>
    </row>
    <row r="123" spans="1:14" ht="18.75">
      <c r="A123" s="37">
        <f t="shared" si="4"/>
        <v>112</v>
      </c>
      <c r="B123" s="30" t="s">
        <v>147</v>
      </c>
      <c r="C123" s="31">
        <v>0.19858</v>
      </c>
      <c r="D123" s="31">
        <v>0.22856</v>
      </c>
      <c r="E123" s="29"/>
      <c r="F123" s="29"/>
      <c r="G123" s="31">
        <v>0.2189</v>
      </c>
      <c r="H123" s="31">
        <v>0.00676</v>
      </c>
      <c r="I123" s="31">
        <v>0.02784</v>
      </c>
      <c r="J123" s="31">
        <v>0.08247</v>
      </c>
      <c r="K123" s="31">
        <v>8E-05</v>
      </c>
      <c r="L123" s="31">
        <v>0.07787</v>
      </c>
      <c r="M123" s="31">
        <f>L123+K123+J123+I123+H123+G123+F123+E123+D123+C123</f>
        <v>0.84106</v>
      </c>
      <c r="N123" s="38">
        <f>M123*1.2</f>
        <v>1.009272</v>
      </c>
    </row>
    <row r="124" spans="1:14" ht="18.75">
      <c r="A124" s="37">
        <f t="shared" si="4"/>
        <v>113</v>
      </c>
      <c r="B124" s="30" t="s">
        <v>144</v>
      </c>
      <c r="C124" s="31">
        <v>0.20523</v>
      </c>
      <c r="D124" s="31">
        <v>0.14923</v>
      </c>
      <c r="E124" s="31"/>
      <c r="F124" s="29"/>
      <c r="G124" s="31">
        <v>0.2189</v>
      </c>
      <c r="H124" s="31">
        <v>0.00784</v>
      </c>
      <c r="I124" s="31">
        <v>0.04022</v>
      </c>
      <c r="J124" s="31">
        <v>0.1304</v>
      </c>
      <c r="K124" s="31">
        <v>0.0001</v>
      </c>
      <c r="L124" s="31">
        <v>0.08379</v>
      </c>
      <c r="M124" s="31">
        <f>L124+K124+J124+I124+H124+G124+F124+E124+D124+C124</f>
        <v>0.83571</v>
      </c>
      <c r="N124" s="38">
        <f>M124*1.2</f>
        <v>1.0028519999999999</v>
      </c>
    </row>
    <row r="125" spans="1:14" ht="18.75">
      <c r="A125" s="37">
        <f t="shared" si="4"/>
        <v>114</v>
      </c>
      <c r="B125" s="30" t="s">
        <v>145</v>
      </c>
      <c r="C125" s="31">
        <v>0.25115</v>
      </c>
      <c r="D125" s="31">
        <v>0.14797</v>
      </c>
      <c r="E125" s="29"/>
      <c r="F125" s="29"/>
      <c r="G125" s="31">
        <v>0.2189</v>
      </c>
      <c r="H125" s="31">
        <v>0.00827</v>
      </c>
      <c r="I125" s="31">
        <v>0.0409</v>
      </c>
      <c r="J125" s="31">
        <v>0.13813</v>
      </c>
      <c r="K125" s="31">
        <v>9E-05</v>
      </c>
      <c r="L125" s="31">
        <v>0.08463</v>
      </c>
      <c r="M125" s="31">
        <f>L125+K125+J125+I125+H125+G125+F125+E125+D125+C125</f>
        <v>0.8900399999999999</v>
      </c>
      <c r="N125" s="38">
        <f>M125*1.2</f>
        <v>1.0680479999999999</v>
      </c>
    </row>
    <row r="126" spans="1:14" ht="18.75">
      <c r="A126" s="37">
        <f t="shared" si="4"/>
        <v>115</v>
      </c>
      <c r="B126" s="30" t="s">
        <v>77</v>
      </c>
      <c r="C126" s="31">
        <v>0.31933</v>
      </c>
      <c r="D126" s="31">
        <v>0.12981</v>
      </c>
      <c r="E126" s="31">
        <v>0.20429</v>
      </c>
      <c r="F126" s="29">
        <v>0.05909</v>
      </c>
      <c r="G126" s="31">
        <v>0.2189</v>
      </c>
      <c r="H126" s="31">
        <v>0.00954</v>
      </c>
      <c r="I126" s="31">
        <v>0.02353</v>
      </c>
      <c r="J126" s="31">
        <v>0.18024</v>
      </c>
      <c r="K126" s="31">
        <v>0.0001</v>
      </c>
      <c r="L126" s="31">
        <v>0.07989</v>
      </c>
      <c r="M126" s="31">
        <f t="shared" si="5"/>
        <v>1.22472</v>
      </c>
      <c r="N126" s="38">
        <f t="shared" si="6"/>
        <v>1.469664</v>
      </c>
    </row>
    <row r="127" spans="1:14" ht="18.75">
      <c r="A127" s="37">
        <f t="shared" si="4"/>
        <v>116</v>
      </c>
      <c r="B127" s="30" t="s">
        <v>146</v>
      </c>
      <c r="C127" s="31">
        <v>0.30977</v>
      </c>
      <c r="D127" s="31">
        <v>0.24474</v>
      </c>
      <c r="E127" s="29"/>
      <c r="F127" s="29"/>
      <c r="G127" s="31">
        <v>0.2189</v>
      </c>
      <c r="H127" s="31">
        <v>0.01429</v>
      </c>
      <c r="I127" s="31">
        <v>0.04753</v>
      </c>
      <c r="J127" s="31">
        <v>0.21948</v>
      </c>
      <c r="K127" s="31">
        <v>0.0001</v>
      </c>
      <c r="L127" s="31">
        <v>0.09905</v>
      </c>
      <c r="M127" s="31">
        <f>L127+K127+J127+I127+H127+G127+F127+E127+D127+C127</f>
        <v>1.1538599999999999</v>
      </c>
      <c r="N127" s="38">
        <f>M127*1.2</f>
        <v>1.3846319999999999</v>
      </c>
    </row>
    <row r="128" spans="1:14" ht="18.75">
      <c r="A128" s="37">
        <f t="shared" si="4"/>
        <v>117</v>
      </c>
      <c r="B128" s="30" t="s">
        <v>148</v>
      </c>
      <c r="C128" s="31">
        <v>0.23436</v>
      </c>
      <c r="D128" s="31">
        <v>0.24302</v>
      </c>
      <c r="E128" s="29"/>
      <c r="F128" s="29"/>
      <c r="G128" s="31">
        <v>0.2189</v>
      </c>
      <c r="H128" s="31">
        <v>0.01758</v>
      </c>
      <c r="I128" s="31">
        <v>0.04679</v>
      </c>
      <c r="J128" s="31">
        <v>0.27905</v>
      </c>
      <c r="K128" s="31">
        <v>0.00012</v>
      </c>
      <c r="L128" s="31">
        <v>0.10641</v>
      </c>
      <c r="M128" s="31">
        <f>L128+K128+J128+I128+H128+G128+F128+E128+D128+C128</f>
        <v>1.14623</v>
      </c>
      <c r="N128" s="38">
        <f>M128*1.2</f>
        <v>1.3754760000000001</v>
      </c>
    </row>
    <row r="129" spans="1:14" ht="18.75">
      <c r="A129" s="37">
        <f t="shared" si="4"/>
        <v>118</v>
      </c>
      <c r="B129" s="30" t="s">
        <v>142</v>
      </c>
      <c r="C129" s="31">
        <v>0.53145</v>
      </c>
      <c r="D129" s="31">
        <v>0.17966</v>
      </c>
      <c r="E129" s="31"/>
      <c r="F129" s="29"/>
      <c r="G129" s="31">
        <v>0.2189</v>
      </c>
      <c r="H129" s="31">
        <v>0.01534</v>
      </c>
      <c r="I129" s="31">
        <v>0.04667</v>
      </c>
      <c r="J129" s="31">
        <v>0.2422</v>
      </c>
      <c r="K129" s="31">
        <v>0.00025</v>
      </c>
      <c r="L129" s="31">
        <v>0.09847</v>
      </c>
      <c r="M129" s="31">
        <f t="shared" si="5"/>
        <v>1.33294</v>
      </c>
      <c r="N129" s="38">
        <f t="shared" si="6"/>
        <v>1.599528</v>
      </c>
    </row>
    <row r="130" spans="1:14" ht="18.75">
      <c r="A130" s="37">
        <f t="shared" si="4"/>
        <v>119</v>
      </c>
      <c r="B130" s="30" t="s">
        <v>143</v>
      </c>
      <c r="C130" s="31">
        <v>0.20317</v>
      </c>
      <c r="D130" s="31">
        <v>0.17394</v>
      </c>
      <c r="E130" s="31">
        <v>0.22598</v>
      </c>
      <c r="F130" s="29">
        <v>0.05946</v>
      </c>
      <c r="G130" s="31">
        <v>0.2189</v>
      </c>
      <c r="H130" s="31">
        <v>0.01041</v>
      </c>
      <c r="I130" s="31">
        <v>0.02914</v>
      </c>
      <c r="J130" s="31">
        <v>0.12905</v>
      </c>
      <c r="K130" s="31">
        <v>8E-05</v>
      </c>
      <c r="L130" s="31">
        <v>0.08509</v>
      </c>
      <c r="M130" s="31">
        <f t="shared" si="5"/>
        <v>1.13522</v>
      </c>
      <c r="N130" s="38">
        <f t="shared" si="6"/>
        <v>1.362264</v>
      </c>
    </row>
    <row r="133" spans="2:13" ht="18.75">
      <c r="B133" s="41" t="s">
        <v>21</v>
      </c>
      <c r="C133" s="41"/>
      <c r="D133" s="41"/>
      <c r="E133" s="41"/>
      <c r="F133" s="41"/>
      <c r="G133" s="16"/>
      <c r="H133" s="17"/>
      <c r="I133" s="16"/>
      <c r="J133" s="16"/>
      <c r="K133" s="17"/>
      <c r="L133" s="16"/>
      <c r="M133" s="16"/>
    </row>
    <row r="134" spans="2:13" ht="18.75">
      <c r="B134" s="41" t="s">
        <v>6</v>
      </c>
      <c r="C134" s="41"/>
      <c r="D134" s="41"/>
      <c r="E134" s="41"/>
      <c r="F134" s="41"/>
      <c r="G134" s="16"/>
      <c r="H134" s="17"/>
      <c r="I134" s="16"/>
      <c r="J134" s="16"/>
      <c r="K134" s="17"/>
      <c r="L134" s="16"/>
      <c r="M134" s="17" t="s">
        <v>20</v>
      </c>
    </row>
    <row r="136" spans="2:10" ht="12.75">
      <c r="B136" s="45"/>
      <c r="C136" s="45"/>
      <c r="H136" s="45"/>
      <c r="I136" s="45"/>
      <c r="J136" s="45"/>
    </row>
  </sheetData>
  <mergeCells count="6">
    <mergeCell ref="B136:C136"/>
    <mergeCell ref="H136:J136"/>
    <mergeCell ref="A7:K7"/>
    <mergeCell ref="A8:K8"/>
    <mergeCell ref="B133:F133"/>
    <mergeCell ref="B134:F134"/>
  </mergeCells>
  <printOptions/>
  <pageMargins left="0.48" right="0.17" top="0.22" bottom="0.21" header="0.17" footer="0.17"/>
  <pageSetup horizontalDpi="600" verticalDpi="600" orientation="landscape" paperSize="9" scale="80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Users</cp:lastModifiedBy>
  <cp:lastPrinted>2012-12-05T11:58:13Z</cp:lastPrinted>
  <dcterms:created xsi:type="dcterms:W3CDTF">1996-10-08T23:32:33Z</dcterms:created>
  <dcterms:modified xsi:type="dcterms:W3CDTF">2012-12-14T11:25:02Z</dcterms:modified>
  <cp:category/>
  <cp:version/>
  <cp:contentType/>
  <cp:contentStatus/>
</cp:coreProperties>
</file>