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560" windowHeight="6150" activeTab="0"/>
  </bookViews>
  <sheets>
    <sheet name="14_01" sheetId="1" r:id="rId1"/>
  </sheets>
  <definedNames>
    <definedName name="_xlnm.Print_Titles" localSheetId="0">'14_01'!$19:$19</definedName>
  </definedNames>
  <calcPr fullCalcOnLoad="1"/>
</workbook>
</file>

<file path=xl/sharedStrings.xml><?xml version="1.0" encoding="utf-8"?>
<sst xmlns="http://schemas.openxmlformats.org/spreadsheetml/2006/main" count="332" uniqueCount="217">
  <si>
    <t>за рахунок коштів бюджету розвитку</t>
  </si>
  <si>
    <t xml:space="preserve">Управління капітального будівництва </t>
  </si>
  <si>
    <t>Капітальні вкладення</t>
  </si>
  <si>
    <t>Житлове будівництво</t>
  </si>
  <si>
    <t>Комунальне будівництво</t>
  </si>
  <si>
    <t>Будівництво зливової каналізації по вул. Андріївській</t>
  </si>
  <si>
    <t>Будівництво учбового корпусу та спортзалу ЗОШ № 2, вул.Новгородська, 41</t>
  </si>
  <si>
    <t>Будівництво котельні   ЗОШ № 17 та ДНЗ № 65, вул.Комарова, 54</t>
  </si>
  <si>
    <t>Будівництво котельні  ДНЗ № 73, 31, пров.Кінний 3</t>
  </si>
  <si>
    <t>Будівництво котельні міської дитячої лікарні, проспект Університетський, 6</t>
  </si>
  <si>
    <t>Капітальний ремонт  житлових будинків</t>
  </si>
  <si>
    <t xml:space="preserve">Монтаж лічильників обліку електроенергії житлових будинків: </t>
  </si>
  <si>
    <t>Капітальний ремонт житлових будинків, в тому числі:</t>
  </si>
  <si>
    <t xml:space="preserve">   - проспект Правди, 9, корп.2 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</si>
  <si>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</si>
  <si>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</si>
  <si>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</si>
  <si>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дорожнього покриття після прокладання інженерних мереж</t>
  </si>
  <si>
    <t>Капітальний ремонт комунальних гаражів по вул.Калініна</t>
  </si>
  <si>
    <t>Освіта</t>
  </si>
  <si>
    <t>Капітальний ремонт спеціалізованої ЗОШ № 32, вул. Глинки,1</t>
  </si>
  <si>
    <t>Капітальний ремонт ЗОШ № 21, вул.Берегова,1</t>
  </si>
  <si>
    <t>Капітальний ремонт ЗОШ № 4, вул. Калініна,18</t>
  </si>
  <si>
    <t xml:space="preserve">Капітальний ремонт ЗОШ № 10, смт. Нове  </t>
  </si>
  <si>
    <t>Капітальний ремонт ДНЗ № 16, смт. Нове</t>
  </si>
  <si>
    <t>Капітальний ремонт ДНЗ №17 «Орлятко», вул.Жовтневої революції,18а</t>
  </si>
  <si>
    <t>Капітальний ремонт міської станції юних техніків по вул.Яновського, 60</t>
  </si>
  <si>
    <t>Капітальний ремонт Будинку вчителя,  вул. Леніна, 22а</t>
  </si>
  <si>
    <t>Капітальний ремонт школи естетичного виховання "В гостях у казки", смт.Нове</t>
  </si>
  <si>
    <t>Охорона здоров'я</t>
  </si>
  <si>
    <t>Капітальний ремонт 3-ої міської лікарні, вул. Карла Маркса, 28</t>
  </si>
  <si>
    <t>Капітальний ремонт  1-ої міської лікарні, вул. Фортеця, 21</t>
  </si>
  <si>
    <t>Капітальний ремонт дитячого інфекційного відділення 1-ої міської лікарні, вул.Фортеця, 21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</si>
  <si>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</si>
  <si>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</si>
  <si>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</si>
  <si>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</si>
  <si>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</si>
  <si>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 xml:space="preserve">Капітальний ремонт будівлі,вул.Леніна,9 </t>
  </si>
  <si>
    <t xml:space="preserve">   - вул.Тульська, 52 б </t>
  </si>
  <si>
    <t>Капітальний ремонт ДЮК "Моноліт", проїзд  Тінистий, 5</t>
  </si>
  <si>
    <t>Капітальний ремонт ЗОШ № 30, вул.Свердлова, 97</t>
  </si>
  <si>
    <t>Капітальний ремонт приміщення, вул.Медведєва, 11</t>
  </si>
  <si>
    <t>Капітальний ремонт Будинку культури Масляниківка, вул.Микитенка,15</t>
  </si>
  <si>
    <t>ДРУГОЧЕРГОВІ ОБ'ЄКТИ</t>
  </si>
  <si>
    <t>Будівництво водопроводу по провулку Курському</t>
  </si>
  <si>
    <t xml:space="preserve">Будівництво водопроводу по  вулиці Карбишева та провулку Товариському </t>
  </si>
  <si>
    <t>Будівництво котельні по вул.Карла Маркса, 41</t>
  </si>
  <si>
    <t>Капітальний ремонт внутрішніх інженерних мереж житлових будинків №1, №2, №6, №7, №16, №10, № 29 по вул.Металургів, смт.Нове</t>
  </si>
  <si>
    <t>Капітальний ремонт пам'ятника Невідомому солдату</t>
  </si>
  <si>
    <t>РАЗОМ першочергові та другочергові</t>
  </si>
  <si>
    <t>Капітальний ремонт будівлі ДНЗ № 16 "Дружба", вул. Металургів, 34а (проектні роботи)</t>
  </si>
  <si>
    <t>Капітальний ремонт будівель станції швидкої медичної допомоги, вул. Комарова, 56</t>
  </si>
  <si>
    <t>Капітальний ремонт травматологічного пункту ЛШМД, вул.Короленка,56</t>
  </si>
  <si>
    <t>Капітальний ремонт Храму Св.Володимира Великого, вул.Володарського, 73/5</t>
  </si>
  <si>
    <t xml:space="preserve">Капітальний ремонт будівлі по вул.Велика Пермська, 2 </t>
  </si>
  <si>
    <t>Капітальний ремонт димової труби котельні, смт.Нове</t>
  </si>
  <si>
    <t>Реконструкція котельні 2-ої поліклініки першої міської лікарні, вул.Валентини Терешкової, 136</t>
  </si>
  <si>
    <t>Реконструкція системи опалення приміщень по вул.Леніна, 53</t>
  </si>
  <si>
    <t>Реконструкція котельні ЗОШ № 23, вул.Івана Франка, 18</t>
  </si>
  <si>
    <t>Перенесення інженерних мереж та благоустрій по проспекту Винниченка</t>
  </si>
  <si>
    <t>Будівництво водопроводу по вул. Івана Туркенича, смт. Нове</t>
  </si>
  <si>
    <t>Будівництво котельні   ЗОШ № 21, вул. Берегова, 1</t>
  </si>
  <si>
    <t>Будівництво водопроводу по вул. В.Луганській</t>
  </si>
  <si>
    <t>Будівництво водопроводу  по пров. Ушинського</t>
  </si>
  <si>
    <t xml:space="preserve">   - проспект Правди 7, корп. 5       </t>
  </si>
  <si>
    <t xml:space="preserve">   - вул.Луганська, 9</t>
  </si>
  <si>
    <t xml:space="preserve">   - провулок Експериментальний, 1</t>
  </si>
  <si>
    <t>Капітальний ремонт ЗОШ № 15, вул.Казанська, 13</t>
  </si>
  <si>
    <t>Додаток 5</t>
  </si>
  <si>
    <t>до рішення Кіровоградської міської ради</t>
  </si>
  <si>
    <t>від ____ 200__ року № ___</t>
  </si>
  <si>
    <t>(тис.грн.)</t>
  </si>
  <si>
    <t>КВК  КФКВ</t>
  </si>
  <si>
    <t>Назва головного розпорядника коштів                                                        Назва об'єктів відповідно до проектно-кошторисної документації тощо</t>
  </si>
  <si>
    <t>Загальний обсяг фінансування будівництва (інших капітальних видатків)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</si>
  <si>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</si>
  <si>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</si>
  <si>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Капітальний ремонт покрівлі ДЮСШ №2, вул.Курганна, 64</t>
  </si>
  <si>
    <t>- кредиторська заборгованість за 2008 рік</t>
  </si>
  <si>
    <t>Итого кредиторська</t>
  </si>
  <si>
    <t xml:space="preserve">   - вул.Карла Маркса, 9</t>
  </si>
  <si>
    <t xml:space="preserve">   - вул.Заслонова, 24</t>
  </si>
  <si>
    <t xml:space="preserve">   - вул.Гагаріна, 6</t>
  </si>
  <si>
    <t>у тому числі кредиторська заборгованість за 2008 рік</t>
  </si>
  <si>
    <t>Будівництво резервуара чистої води насосної станція  "Зона 2- А"</t>
  </si>
  <si>
    <t xml:space="preserve">   - вул.Карла Маркса, 23/13</t>
  </si>
  <si>
    <t xml:space="preserve">   - провулок Степовий,22а</t>
  </si>
  <si>
    <t xml:space="preserve">   - тупик Прирічний, 3</t>
  </si>
  <si>
    <t xml:space="preserve">   - вул. Кропивницького, 6</t>
  </si>
  <si>
    <t>Капітальний ремонт урологічного відділення ЛШМД, вул.Короленка, 56</t>
  </si>
  <si>
    <t>Капітальний ремонт пральні у дитячому будинку "Барвінок", вул.Суворова, 1</t>
  </si>
  <si>
    <t>Капітальний ремонт дитячої стоматологічної поліклініки,                                           вул. Жовтневої революції, 31</t>
  </si>
  <si>
    <t>Капітальний ремонт дитячої школи мистецтв смт. Нове</t>
  </si>
  <si>
    <t>Капітальний ремонт 3-ої  міської поліклініки, вул.Кропивницького, 22</t>
  </si>
  <si>
    <t>Реконструкція артехітектурного комплексу будівлі СДПЧ-1 по вул.Пашутінській, 1</t>
  </si>
  <si>
    <t>Прокладання резервного електричного кабелю до Лелеківського водозабору</t>
  </si>
  <si>
    <t>Капітальний ремонт приміщення ради обласної організаціїї ветеранів України, вул. Дзержинського, 47</t>
  </si>
  <si>
    <t xml:space="preserve">Капітальний ремонт будівлі, вул.Тимірязєва, 68 </t>
  </si>
  <si>
    <t>Департамент  житлово-комунального господарства</t>
  </si>
  <si>
    <t>Внески органів місцевого самоврядування у статутні фонди суб’єктів підприємницької діяльності</t>
  </si>
  <si>
    <t xml:space="preserve">Капітальні вкладення </t>
  </si>
  <si>
    <t>Капітальний ремонт та гідродінамічне очищення систем каналізації</t>
  </si>
  <si>
    <t>Реконструкція насосних станцій ІІ-го підйому з заміною 2-х насосних агрегатів Д-320-50</t>
  </si>
  <si>
    <t>Реконструкція ділянки водопровідних мереж</t>
  </si>
  <si>
    <t>Оснащення житлових будинків засобами обліку теплової енергії</t>
  </si>
  <si>
    <t>Капітальний ремонт покрівель житлових будинків</t>
  </si>
  <si>
    <t xml:space="preserve">Капітальний ремонт внутрішньобудинкових інженерних мереж </t>
  </si>
  <si>
    <t>Заміна і ремонт електричних мереж будинків та гуртожитків, в тому числі житлові будинки КРЕПу №11</t>
  </si>
  <si>
    <t>Капітальний ремонт дороги по просп. Винниченка</t>
  </si>
  <si>
    <t>З’їзди з головних магістральних напрямків:</t>
  </si>
  <si>
    <t>вул. 40 річчя Перемоги</t>
  </si>
  <si>
    <t>вул. Героїв Сталінграда</t>
  </si>
  <si>
    <t>Всього</t>
  </si>
  <si>
    <t>вул. Генерала Родимцева</t>
  </si>
  <si>
    <t>вул. Мурманська, просп. Університетський</t>
  </si>
  <si>
    <t xml:space="preserve">Управління освіти </t>
  </si>
  <si>
    <t>- Київська, 35</t>
  </si>
  <si>
    <t>Капітальний ремонт контейнерних майданчиків по місту</t>
  </si>
  <si>
    <t>Капітальний ремонт фонтану по вул. Леніна біля дитячої міської поліклініки, м. Кіровоград</t>
  </si>
  <si>
    <t>до Програми інвестиційної</t>
  </si>
  <si>
    <t xml:space="preserve">     діяльності м.Кіровограда           </t>
  </si>
  <si>
    <t>Додаток 2</t>
  </si>
  <si>
    <t>на 2009 рік</t>
  </si>
  <si>
    <t>Капітальний ремонт дороги по вул. Дзержинського</t>
  </si>
  <si>
    <t>Капітальний ремонт газонів по просп. Комуністичному</t>
  </si>
  <si>
    <t>Капітальний ремонт покрівлі житлових будинків</t>
  </si>
  <si>
    <t>Капітальний ремонт ліфтів</t>
  </si>
  <si>
    <t>Експертиза ліфтів (експертне обстеження – техдіагностування)</t>
  </si>
  <si>
    <t>Капітальний ремонт внутрішньобудинкових інженерних мереж</t>
  </si>
  <si>
    <t>Відновлення та капітальний ремонт мереж зовнішнього освітлення прибудинкових територій</t>
  </si>
  <si>
    <t>Капітальний ремонт будинку по вул. Чигиринський, 22</t>
  </si>
  <si>
    <t>Усунення аварійності житлового будинку №2 по вул. Короленка та виготовлення проектно – кошторисної документації</t>
  </si>
  <si>
    <t>Виготовлення робочих проектів на газопостачання житлових будинків</t>
  </si>
  <si>
    <t>Капітальний ремонт житлового будинку по вул. Володарського, 16, корп.1</t>
  </si>
  <si>
    <t>108 кв. ж/б поз. 13, мкр. 102 м. Кіровоград - будівництво</t>
  </si>
  <si>
    <t xml:space="preserve"> Капітальний ремонт та промивання мереж теплопостачання </t>
  </si>
  <si>
    <t>Капітальний ремонт  ліфтів, експертиза ліфтів-технічне діагностування</t>
  </si>
  <si>
    <t xml:space="preserve">Капітальний ремонт внутрішньодворових доріг </t>
  </si>
  <si>
    <t>Капітальний ремонт ЗОШ №6, вул. Тимірязєва, 63</t>
  </si>
  <si>
    <t>Капітальний ремонт ЗОШ №18 (ІІ корп.), вул. Пацаєва, 24а</t>
  </si>
  <si>
    <t>Капітальний ремонт ЗОШ №19, вул. Волкова, 24</t>
  </si>
  <si>
    <t>Капітальний ремонт ЗОШ №20, проспект Перемоги, 1б</t>
  </si>
  <si>
    <t>Капітальний ремонт ЗОШ №33, вул.Микитенка, 35/21</t>
  </si>
  <si>
    <t>Капітальний ремонт ліцею №25, вул.Леваневського, 2б</t>
  </si>
  <si>
    <t>Капітальний ремонт ННПК, вул.Леніна 41/26</t>
  </si>
  <si>
    <t>Капітальний ремонт ДНЗ №47, вул.Академіка Корольова, 29</t>
  </si>
  <si>
    <t>Реконструкції будівлі ЗОШ №13, проспект Правди, 45 (школа майбутнього)</t>
  </si>
  <si>
    <t>Котельня по вул.Хабаровській, 5 - реконструкція</t>
  </si>
  <si>
    <t>Капітальний ремонт дитячої музичної школи № 1,                             вул. Дзержинського, 65</t>
  </si>
  <si>
    <t>Будівництво газопроводу по вул. Мотокросна   мкр. Завадівка</t>
  </si>
  <si>
    <t xml:space="preserve">Будівництво газової котельні ЗОШ № 35, вул.Космонавта Попова, 28/20 </t>
  </si>
  <si>
    <t>Будівництво котельні спеціальної ЗОШ № 2,  вул. Колгоспна, 73</t>
  </si>
  <si>
    <t>Будівництво в'їзного знаку по вул. Генерала Родимцева</t>
  </si>
  <si>
    <t>Капітальний ремонт ЗОШ № 31, вул.Космонавта Попова, 11-а</t>
  </si>
  <si>
    <t>Капітальний ремонт ЛШМД, вул. Короленка, 56</t>
  </si>
  <si>
    <t>Капітальний ремонт пральні ЛШМД, вул. Короленка, 56</t>
  </si>
  <si>
    <t>Капітальний ремонт огорожі з КПП ЛШМД, вул.Короленка, 56</t>
  </si>
  <si>
    <t>Капітальний ремонт стоматологічної поліклініки №1,                        вул. Шевченка, 36</t>
  </si>
  <si>
    <t>Капітальний ремонт кардіологічного відділення ЛШМД, вул.Короленка, 56</t>
  </si>
  <si>
    <t xml:space="preserve">Капітальний ремонт будинку, вул. Шевченка, 25 </t>
  </si>
  <si>
    <t>Капітальний ремонт будинку, вул. Пушкіна, 41</t>
  </si>
  <si>
    <t>Капітальний ремонт будинку, вул. Пушкіна, 46</t>
  </si>
  <si>
    <t>Капітальний ремонт дороги по вул. Повітрянофлотській</t>
  </si>
  <si>
    <t>вул. Московська, вул. Короленка</t>
  </si>
  <si>
    <t>Капітальний ремонт дороги по пров. Кооперативному</t>
  </si>
  <si>
    <t>Капітальний ремонт дороги по пров. Краснодонському</t>
  </si>
  <si>
    <t>Капітальний ремонт дороги по просп. Комуністичному</t>
  </si>
  <si>
    <t>Капітальний ремонт дороги по вул. Московській</t>
  </si>
  <si>
    <t>Капітальний ремонт покрівлі ЗОШ №8, вул.Бєляєва, 1</t>
  </si>
  <si>
    <t>Капітальний ремонт ДНЗ №23, вул. Добровольского, 1</t>
  </si>
  <si>
    <t>Придбання обладнання для бактеріологічної лабораторіі 1-ї поліклініки першої міської лікарні, вул. Габдрахманова, 5</t>
  </si>
  <si>
    <t>Будівництво госпфекальної каналізації від будівель по вулицях Лесі Українки, Дарвіна, Кільцева  (проектні роботи)</t>
  </si>
  <si>
    <t xml:space="preserve">    - вул. Луначарського,   1-в, к.325</t>
  </si>
  <si>
    <t xml:space="preserve">    - вул. Толстого, 12                </t>
  </si>
  <si>
    <t xml:space="preserve">   - вул.Кавказька, 7, кв.2</t>
  </si>
  <si>
    <t xml:space="preserve">Капітальний ремонт будівлі  першої поліклініки першої міської лікарні, вул. Габдрахманова, 5 </t>
  </si>
  <si>
    <t>Капітальний ремонт дитячої музичної школи № 3,                             вул. Академіка Корольова, 4</t>
  </si>
  <si>
    <t>Капітальний ремонт дороги по пров. Театральному</t>
  </si>
  <si>
    <t xml:space="preserve">Капітальний ремонт шляхопроводу по  пров. Об’їзному, у тому числі виготовлення проектно –кошторисної документації  </t>
  </si>
  <si>
    <t>Капітальний ремонт дороги по вул. Художника Ярошенка</t>
  </si>
  <si>
    <r>
      <t>Відсоток завершеності будівнитва об</t>
    </r>
    <r>
      <rPr>
        <sz val="11"/>
        <rFont val="Arial"/>
        <family val="2"/>
      </rPr>
      <t>’</t>
    </r>
    <r>
      <rPr>
        <sz val="11"/>
        <rFont val="Times New Roman"/>
        <family val="1"/>
      </rPr>
      <t>єктів на майбутні роки</t>
    </r>
  </si>
  <si>
    <t>Будівництво водопроводу в мікрорайон Стара Балашівка   (3-я черга)</t>
  </si>
  <si>
    <r>
      <t>Охорона здоров’</t>
    </r>
    <r>
      <rPr>
        <b/>
        <sz val="11"/>
        <rFont val="Times New Roman"/>
        <family val="1"/>
      </rPr>
      <t>я</t>
    </r>
  </si>
  <si>
    <t>Інші об’єкти</t>
  </si>
  <si>
    <t xml:space="preserve">Монтаж лічильників обліку електроенергії житлового будинку, проспект Університетський, 23, корп. 1,2                       </t>
  </si>
  <si>
    <t xml:space="preserve">   - житловий будинок  № 60, Лінія 10-а, с. Гірниче,                    </t>
  </si>
  <si>
    <t xml:space="preserve">   - житловий будинок  № 61, Лінія 10-а,  с. Гірниче,                    </t>
  </si>
  <si>
    <t xml:space="preserve">   - житлові будинки   № 48, 49, 50, 51 Лінія 9-а,  с. Гірниче</t>
  </si>
  <si>
    <t xml:space="preserve">   - вул.Генерала Жадова, № 22, корп.1</t>
  </si>
  <si>
    <t>Капітальний ремонт теплових мереж житлового будинку № 29 по вул.Металургів, смт.Нове</t>
  </si>
  <si>
    <t>Капітальний ремонт ЗОШ І ступеня № 37, вул.Металургів, 22а, смт. Нове (проектні роботи)</t>
  </si>
  <si>
    <t>Капітальний ремонт гімназії ім. Т.Г.Шевченка,  вул. Шевченка, 9</t>
  </si>
  <si>
    <t>Капітальний ремонт 5-ої  міської  поліклініки, вул. Космонавта Попова, 9б</t>
  </si>
  <si>
    <t xml:space="preserve">Капітальний ремонт будівлі дитячої художньої школи,                       проспект Винниченка, 1-а </t>
  </si>
  <si>
    <t>Капітальний ремонт дороги по вул. Кропивницького                       (від вул. Шевченка до вул. Колодязної)</t>
  </si>
  <si>
    <t>Капітальний ремонт дороги по вул. Єгорова                                                                             (від вул. Чайковського до мосту)</t>
  </si>
  <si>
    <t>Капітальний ремонт мосту через р. Інгул по вул. Кропивницького,  у тому числі виготовлення проектно –кошторисної документації</t>
  </si>
  <si>
    <t>Капітальний ремонт дороги по вул. Червоногвардійській                                                                                          (від пров. Водяного до вул. Покровської)</t>
  </si>
  <si>
    <t>Капітальний ремонт дороги по пров. Великовисківському                                                       (від вул. Жовтневої революції до вул. Андріївської)</t>
  </si>
  <si>
    <t>Капітальний ремонт дороги по вул. Колодязній                                                             (від мосту до вул. Кропивницького)</t>
  </si>
  <si>
    <t>Капітальний ремонт дороги по вул. Карабінерній                                     (від вул. Преображенської до вул. Гагаріна)</t>
  </si>
  <si>
    <r>
      <t>Управління охорони здров</t>
    </r>
    <r>
      <rPr>
        <b/>
        <sz val="12"/>
        <rFont val="Arial"/>
        <family val="2"/>
      </rPr>
      <t>’</t>
    </r>
    <r>
      <rPr>
        <b/>
        <sz val="12"/>
        <rFont val="Times New Roman"/>
        <family val="1"/>
      </rPr>
      <t>я</t>
    </r>
  </si>
  <si>
    <t xml:space="preserve"> </t>
  </si>
  <si>
    <t>КП "Кіровоград – Універсал 2005"</t>
  </si>
  <si>
    <t>Капітальний ремонт огорожі ДНЗ №37 "Ластівка", вул.Преображенська,10</t>
  </si>
  <si>
    <t>Капітальний ремонт приміщення виробничої бази ОПЕМЗО "Міськсвітло", вул. Панфіловцев, 20</t>
  </si>
  <si>
    <t>Капітальний ремонт покрівлі житлового будинку по                        вул.Пацаєва, 14, корп.2</t>
  </si>
  <si>
    <t>Капітальний ремонт покрівлі житлового будинку по                         вул. Комарова,13</t>
  </si>
  <si>
    <t>Гуртожиток по   вул. Луначарського,  1б</t>
  </si>
  <si>
    <t>Капітальний ремонт теплових мереж житлових будинків № 5а,        № 29 по вул.Металургів, смт.Нове</t>
  </si>
  <si>
    <t>Будівництво водопроводу  в мкр. Стара Балашівка                          (вул. Пальміро Тольятті, вул.Народна)</t>
  </si>
  <si>
    <t>Капітальний ремонт приміщення  стоматологічної поліклініки         № 2,  проспект Університетський, 29</t>
  </si>
  <si>
    <t>Капітальний ремонт будівлі, вул.Карла.Маркса,41 (к. 426)</t>
  </si>
  <si>
    <t>Капітальний ремонт дороги по вул. Волкова                                                                                                                                             (від вул. Героїв Сталінграда до вул. Межовий Бульвар)</t>
  </si>
  <si>
    <t>Капітальний ремонт дороги по вул. Волкова                                                                                                                                            (від вул. Героїв Сталінграда до вул. Межовий Бульвар)</t>
  </si>
  <si>
    <r>
      <t>Перелік об</t>
    </r>
    <r>
      <rPr>
        <b/>
        <sz val="12"/>
        <rFont val="Arial Cyr"/>
        <family val="0"/>
      </rPr>
      <t>’</t>
    </r>
    <r>
      <rPr>
        <b/>
        <sz val="12"/>
        <rFont val="Times New Roman"/>
        <family val="1"/>
      </rPr>
      <t>єктів, видатки на які у 2009 році будуть проводитись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</si>
</sst>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8"/>
      <name val="Times New Roman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3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5" fontId="3" fillId="0" borderId="1" xfId="0" applyNumberFormat="1" applyFont="1" applyBorder="1" applyAlignment="1">
      <alignment horizontal="center" vertical="center"/>
    </xf>
    <xf numFmtId="175" fontId="3" fillId="0" borderId="5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5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5" fontId="7" fillId="0" borderId="1" xfId="0" applyNumberFormat="1" applyFont="1" applyBorder="1" applyAlignment="1">
      <alignment horizontal="center" vertical="center"/>
    </xf>
    <xf numFmtId="175" fontId="10" fillId="0" borderId="5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 wrapText="1"/>
    </xf>
    <xf numFmtId="175" fontId="2" fillId="0" borderId="5" xfId="0" applyNumberFormat="1" applyFont="1" applyBorder="1" applyAlignment="1">
      <alignment horizontal="center" vertical="center" wrapText="1"/>
    </xf>
    <xf numFmtId="175" fontId="4" fillId="0" borderId="5" xfId="0" applyNumberFormat="1" applyFont="1" applyBorder="1" applyAlignment="1">
      <alignment horizontal="center" vertical="center" wrapText="1"/>
    </xf>
    <xf numFmtId="175" fontId="2" fillId="0" borderId="5" xfId="0" applyNumberFormat="1" applyFont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0" borderId="5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/>
    </xf>
    <xf numFmtId="175" fontId="4" fillId="0" borderId="5" xfId="0" applyNumberFormat="1" applyFont="1" applyFill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175" fontId="3" fillId="0" borderId="5" xfId="0" applyNumberFormat="1" applyFont="1" applyBorder="1" applyAlignment="1">
      <alignment horizontal="center" vertical="center" wrapText="1"/>
    </xf>
    <xf numFmtId="175" fontId="12" fillId="0" borderId="1" xfId="0" applyNumberFormat="1" applyFont="1" applyBorder="1" applyAlignment="1">
      <alignment horizontal="center" vertical="center"/>
    </xf>
    <xf numFmtId="175" fontId="13" fillId="0" borderId="1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5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175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5" fontId="16" fillId="0" borderId="0" xfId="0" applyNumberFormat="1" applyFont="1" applyBorder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5" fontId="15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5" fontId="2" fillId="0" borderId="0" xfId="0" applyNumberFormat="1" applyFont="1" applyAlignment="1">
      <alignment vertical="center"/>
    </xf>
    <xf numFmtId="175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175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15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 shrinkToFi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73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5" fontId="11" fillId="0" borderId="1" xfId="0" applyNumberFormat="1" applyFont="1" applyBorder="1" applyAlignment="1">
      <alignment horizontal="center" vertical="center"/>
    </xf>
    <xf numFmtId="175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175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8" fillId="0" borderId="1" xfId="0" applyNumberFormat="1" applyFont="1" applyFill="1" applyBorder="1" applyAlignment="1">
      <alignment horizontal="right" vertical="center" wrapText="1"/>
    </xf>
    <xf numFmtId="175" fontId="6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5" fontId="14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/>
    </xf>
    <xf numFmtId="175" fontId="8" fillId="0" borderId="5" xfId="0" applyNumberFormat="1" applyFont="1" applyBorder="1" applyAlignment="1">
      <alignment horizontal="center" vertical="center"/>
    </xf>
    <xf numFmtId="175" fontId="6" fillId="0" borderId="5" xfId="0" applyNumberFormat="1" applyFont="1" applyBorder="1" applyAlignment="1">
      <alignment horizontal="center" vertical="center" wrapText="1"/>
    </xf>
    <xf numFmtId="175" fontId="7" fillId="0" borderId="5" xfId="0" applyNumberFormat="1" applyFont="1" applyBorder="1" applyAlignment="1">
      <alignment horizontal="center" vertical="center" wrapText="1"/>
    </xf>
    <xf numFmtId="175" fontId="6" fillId="0" borderId="5" xfId="0" applyNumberFormat="1" applyFont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/>
    </xf>
    <xf numFmtId="175" fontId="6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175" fontId="18" fillId="0" borderId="0" xfId="0" applyNumberFormat="1" applyFont="1" applyBorder="1" applyAlignment="1">
      <alignment horizontal="center" vertical="center" wrapText="1"/>
    </xf>
    <xf numFmtId="175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175" fontId="19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175" fontId="3" fillId="0" borderId="3" xfId="0" applyNumberFormat="1" applyFont="1" applyBorder="1" applyAlignment="1">
      <alignment horizontal="center" vertical="center"/>
    </xf>
    <xf numFmtId="175" fontId="3" fillId="0" borderId="7" xfId="0" applyNumberFormat="1" applyFont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/>
    </xf>
    <xf numFmtId="175" fontId="10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5" fontId="1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2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75" fontId="19" fillId="0" borderId="1" xfId="0" applyNumberFormat="1" applyFont="1" applyBorder="1" applyAlignment="1">
      <alignment horizontal="center" vertical="center"/>
    </xf>
    <xf numFmtId="173" fontId="2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73" fontId="1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5" fontId="18" fillId="0" borderId="10" xfId="0" applyNumberFormat="1" applyFont="1" applyBorder="1" applyAlignment="1">
      <alignment horizontal="center" vertical="center" wrapText="1"/>
    </xf>
    <xf numFmtId="175" fontId="18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5" fontId="18" fillId="0" borderId="3" xfId="0" applyNumberFormat="1" applyFont="1" applyBorder="1" applyAlignment="1">
      <alignment horizontal="center" vertical="center" wrapText="1"/>
    </xf>
    <xf numFmtId="175" fontId="18" fillId="0" borderId="3" xfId="0" applyNumberFormat="1" applyFont="1" applyBorder="1" applyAlignment="1">
      <alignment horizontal="center" vertical="center"/>
    </xf>
    <xf numFmtId="173" fontId="1" fillId="0" borderId="7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wrapText="1"/>
    </xf>
    <xf numFmtId="175" fontId="18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wrapText="1"/>
    </xf>
    <xf numFmtId="173" fontId="1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173" fontId="23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2" fontId="2" fillId="0" borderId="1" xfId="0" applyNumberFormat="1" applyFont="1" applyBorder="1" applyAlignment="1">
      <alignment horizontal="center" wrapText="1"/>
    </xf>
    <xf numFmtId="17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22" fillId="0" borderId="3" xfId="0" applyFont="1" applyBorder="1" applyAlignment="1">
      <alignment horizontal="left" vertical="top" wrapText="1"/>
    </xf>
    <xf numFmtId="175" fontId="3" fillId="0" borderId="7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175" fontId="1" fillId="0" borderId="16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Border="1" applyAlignment="1">
      <alignment horizontal="center" vertical="center"/>
    </xf>
    <xf numFmtId="175" fontId="6" fillId="0" borderId="1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9"/>
  <sheetViews>
    <sheetView showZeros="0" tabSelected="1" view="pageBreakPreview" zoomScaleNormal="75" zoomScaleSheetLayoutView="100" workbookViewId="0" topLeftCell="A304">
      <selection activeCell="C275" sqref="C275"/>
    </sheetView>
  </sheetViews>
  <sheetFormatPr defaultColWidth="9.00390625" defaultRowHeight="15.75"/>
  <cols>
    <col min="1" max="1" width="8.125" style="5" customWidth="1"/>
    <col min="2" max="2" width="55.125" style="56" customWidth="1"/>
    <col min="3" max="3" width="14.25390625" style="9" customWidth="1"/>
    <col min="4" max="4" width="11.625" style="5" customWidth="1"/>
    <col min="5" max="5" width="13.125" style="5" customWidth="1"/>
    <col min="6" max="6" width="12.00390625" style="50" customWidth="1"/>
    <col min="7" max="7" width="11.625" style="5" customWidth="1"/>
    <col min="8" max="8" width="9.75390625" style="5" customWidth="1"/>
    <col min="9" max="9" width="9.125" style="5" bestFit="1" customWidth="1"/>
    <col min="10" max="16384" width="9.00390625" style="5" customWidth="1"/>
  </cols>
  <sheetData>
    <row r="1" ht="15" hidden="1">
      <c r="E1" s="5" t="s">
        <v>69</v>
      </c>
    </row>
    <row r="2" spans="4:6" ht="15.75" customHeight="1" hidden="1">
      <c r="D2" s="192" t="s">
        <v>70</v>
      </c>
      <c r="E2" s="192"/>
      <c r="F2" s="192"/>
    </row>
    <row r="3" spans="4:6" ht="15" hidden="1">
      <c r="D3" s="193" t="s">
        <v>71</v>
      </c>
      <c r="E3" s="193"/>
      <c r="F3" s="193"/>
    </row>
    <row r="4" spans="4:6" ht="15">
      <c r="D4" s="8"/>
      <c r="E4" s="8"/>
      <c r="F4" s="8"/>
    </row>
    <row r="5" spans="4:6" ht="15.75">
      <c r="D5" s="195" t="s">
        <v>122</v>
      </c>
      <c r="E5" s="195"/>
      <c r="F5" s="8"/>
    </row>
    <row r="6" spans="4:6" ht="15.75">
      <c r="D6" s="159" t="s">
        <v>120</v>
      </c>
      <c r="E6" s="159"/>
      <c r="F6" s="8"/>
    </row>
    <row r="7" spans="4:6" ht="15.75">
      <c r="D7" s="195" t="s">
        <v>121</v>
      </c>
      <c r="E7" s="195"/>
      <c r="F7" s="8"/>
    </row>
    <row r="8" spans="4:6" ht="15.75">
      <c r="D8" s="196" t="s">
        <v>123</v>
      </c>
      <c r="E8" s="196"/>
      <c r="F8" s="8"/>
    </row>
    <row r="9" spans="4:6" ht="15">
      <c r="D9" s="8"/>
      <c r="E9" s="8"/>
      <c r="F9" s="8"/>
    </row>
    <row r="10" spans="4:6" ht="15" hidden="1">
      <c r="D10" s="8"/>
      <c r="E10" s="8"/>
      <c r="F10" s="8"/>
    </row>
    <row r="11" spans="4:6" ht="15" hidden="1">
      <c r="D11" s="8"/>
      <c r="E11" s="8"/>
      <c r="F11" s="8"/>
    </row>
    <row r="12" spans="4:6" ht="15" hidden="1">
      <c r="D12" s="8"/>
      <c r="E12" s="8"/>
      <c r="F12" s="8"/>
    </row>
    <row r="13" spans="4:6" ht="15" hidden="1">
      <c r="D13" s="8"/>
      <c r="E13" s="8"/>
      <c r="F13" s="8"/>
    </row>
    <row r="14" spans="4:6" ht="15" hidden="1">
      <c r="D14" s="8"/>
      <c r="E14" s="8"/>
      <c r="F14" s="8"/>
    </row>
    <row r="15" spans="4:6" ht="15">
      <c r="D15" s="8"/>
      <c r="E15" s="8"/>
      <c r="F15" s="8"/>
    </row>
    <row r="16" spans="1:12" ht="15.75">
      <c r="A16" s="194" t="s">
        <v>216</v>
      </c>
      <c r="B16" s="194"/>
      <c r="C16" s="194"/>
      <c r="D16" s="194"/>
      <c r="E16" s="194"/>
      <c r="F16" s="194"/>
      <c r="H16" s="8"/>
      <c r="I16" s="8"/>
      <c r="J16" s="8"/>
      <c r="K16" s="8"/>
      <c r="L16" s="8"/>
    </row>
    <row r="17" spans="1:12" ht="15.75">
      <c r="A17" s="194" t="s">
        <v>0</v>
      </c>
      <c r="B17" s="194"/>
      <c r="C17" s="194"/>
      <c r="D17" s="194"/>
      <c r="E17" s="194"/>
      <c r="F17" s="194"/>
      <c r="G17" s="9"/>
      <c r="J17" s="9"/>
      <c r="K17" s="9"/>
      <c r="L17" s="9"/>
    </row>
    <row r="18" ht="15.75" thickBot="1">
      <c r="F18" s="50" t="s">
        <v>72</v>
      </c>
    </row>
    <row r="19" spans="1:8" ht="105.75" thickBot="1">
      <c r="A19" s="178" t="s">
        <v>73</v>
      </c>
      <c r="B19" s="179" t="s">
        <v>74</v>
      </c>
      <c r="C19" s="11" t="s">
        <v>75</v>
      </c>
      <c r="D19" s="11" t="s">
        <v>181</v>
      </c>
      <c r="E19" s="11" t="s">
        <v>76</v>
      </c>
      <c r="F19" s="54" t="s">
        <v>77</v>
      </c>
      <c r="G19" s="12"/>
      <c r="H19" s="12"/>
    </row>
    <row r="20" spans="1:6" ht="16.5" thickBot="1">
      <c r="A20" s="180"/>
      <c r="B20" s="181"/>
      <c r="C20" s="182"/>
      <c r="D20" s="182"/>
      <c r="E20" s="182"/>
      <c r="F20" s="183"/>
    </row>
    <row r="21" spans="1:9" ht="20.25" customHeight="1" thickBot="1">
      <c r="A21" s="188"/>
      <c r="B21" s="189" t="s">
        <v>1</v>
      </c>
      <c r="C21" s="117">
        <f>C23+C25+C73+C120+C221</f>
        <v>33399</v>
      </c>
      <c r="D21" s="117"/>
      <c r="E21" s="117">
        <f>E23+E25+E73+E120+E221</f>
        <v>23515.4</v>
      </c>
      <c r="F21" s="118">
        <f>F23+F25+F73+F120+F221</f>
        <v>14000.702000000001</v>
      </c>
      <c r="G21" s="50"/>
      <c r="H21" s="50"/>
      <c r="I21" s="50"/>
    </row>
    <row r="22" spans="1:6" ht="18" customHeight="1">
      <c r="A22" s="184"/>
      <c r="B22" s="185" t="s">
        <v>84</v>
      </c>
      <c r="C22" s="186"/>
      <c r="D22" s="186"/>
      <c r="E22" s="186"/>
      <c r="F22" s="187">
        <f>F397</f>
        <v>1804.5020000000002</v>
      </c>
    </row>
    <row r="23" spans="1:7" ht="15" customHeight="1">
      <c r="A23" s="13"/>
      <c r="B23" s="57" t="s">
        <v>3</v>
      </c>
      <c r="C23" s="14">
        <f>C24</f>
        <v>49</v>
      </c>
      <c r="D23" s="14"/>
      <c r="E23" s="14">
        <f>E24</f>
        <v>49</v>
      </c>
      <c r="F23" s="15">
        <f>F24</f>
        <v>49</v>
      </c>
      <c r="G23" s="50"/>
    </row>
    <row r="24" spans="1:6" ht="14.25" customHeight="1">
      <c r="A24" s="13"/>
      <c r="B24" s="58" t="s">
        <v>135</v>
      </c>
      <c r="C24" s="16">
        <v>49</v>
      </c>
      <c r="D24" s="16"/>
      <c r="E24" s="16">
        <v>49</v>
      </c>
      <c r="F24" s="24">
        <v>49</v>
      </c>
    </row>
    <row r="25" spans="1:6" s="18" customFormat="1" ht="15.75" customHeight="1">
      <c r="A25" s="13"/>
      <c r="B25" s="59" t="s">
        <v>4</v>
      </c>
      <c r="C25" s="14">
        <f>SUM(C26:C71)</f>
        <v>17089</v>
      </c>
      <c r="D25" s="14"/>
      <c r="E25" s="14">
        <f>SUM(E26:E71)</f>
        <v>9709.7</v>
      </c>
      <c r="F25" s="15">
        <f>SUM(F26:F72)</f>
        <v>4808.691</v>
      </c>
    </row>
    <row r="26" spans="1:6" ht="15.75" customHeight="1">
      <c r="A26" s="13"/>
      <c r="B26" s="58" t="s">
        <v>85</v>
      </c>
      <c r="C26" s="16">
        <v>9140</v>
      </c>
      <c r="D26" s="164">
        <v>68</v>
      </c>
      <c r="E26" s="16">
        <v>2933.5</v>
      </c>
      <c r="F26" s="17">
        <v>840</v>
      </c>
    </row>
    <row r="27" spans="1:6" ht="28.5" customHeight="1">
      <c r="A27" s="13"/>
      <c r="B27" s="4" t="s">
        <v>172</v>
      </c>
      <c r="C27" s="16">
        <v>70</v>
      </c>
      <c r="D27" s="19"/>
      <c r="E27" s="16">
        <v>70</v>
      </c>
      <c r="F27" s="17">
        <v>70</v>
      </c>
    </row>
    <row r="28" spans="1:6" ht="29.25" customHeight="1">
      <c r="A28" s="13"/>
      <c r="B28" s="55" t="s">
        <v>211</v>
      </c>
      <c r="C28" s="16">
        <v>295</v>
      </c>
      <c r="D28" s="19"/>
      <c r="E28" s="16">
        <v>295</v>
      </c>
      <c r="F28" s="17">
        <v>295</v>
      </c>
    </row>
    <row r="29" spans="1:6" ht="17.25" customHeight="1">
      <c r="A29" s="13"/>
      <c r="B29" s="4" t="s">
        <v>5</v>
      </c>
      <c r="C29" s="16">
        <v>1900</v>
      </c>
      <c r="D29" s="19"/>
      <c r="E29" s="16">
        <v>1900</v>
      </c>
      <c r="F29" s="17">
        <v>800</v>
      </c>
    </row>
    <row r="30" spans="1:6" s="18" customFormat="1" ht="16.5" customHeight="1">
      <c r="A30" s="13"/>
      <c r="B30" s="83" t="s">
        <v>79</v>
      </c>
      <c r="C30" s="14"/>
      <c r="D30" s="92"/>
      <c r="E30" s="92"/>
      <c r="F30" s="102">
        <v>46.7</v>
      </c>
    </row>
    <row r="31" spans="1:6" ht="18" customHeight="1">
      <c r="A31" s="13"/>
      <c r="B31" s="55" t="s">
        <v>182</v>
      </c>
      <c r="C31" s="19"/>
      <c r="D31" s="19"/>
      <c r="E31" s="19"/>
      <c r="F31" s="20"/>
    </row>
    <row r="32" spans="1:6" s="90" customFormat="1" ht="16.5" customHeight="1">
      <c r="A32" s="101"/>
      <c r="B32" s="91" t="s">
        <v>79</v>
      </c>
      <c r="C32" s="89"/>
      <c r="D32" s="89"/>
      <c r="E32" s="89"/>
      <c r="F32" s="102">
        <v>118.957</v>
      </c>
    </row>
    <row r="33" spans="1:6" ht="18.75" customHeight="1">
      <c r="A33" s="13"/>
      <c r="B33" s="55" t="s">
        <v>45</v>
      </c>
      <c r="C33" s="16">
        <v>200</v>
      </c>
      <c r="D33" s="19"/>
      <c r="E33" s="16">
        <v>200</v>
      </c>
      <c r="F33" s="17">
        <v>200</v>
      </c>
    </row>
    <row r="34" spans="1:6" ht="30" customHeight="1">
      <c r="A34" s="13"/>
      <c r="B34" s="55" t="s">
        <v>46</v>
      </c>
      <c r="C34" s="16">
        <v>299</v>
      </c>
      <c r="D34" s="16"/>
      <c r="E34" s="16">
        <v>299</v>
      </c>
      <c r="F34" s="17">
        <v>299</v>
      </c>
    </row>
    <row r="35" spans="1:6" ht="15.75" customHeight="1">
      <c r="A35" s="13"/>
      <c r="B35" s="60" t="s">
        <v>61</v>
      </c>
      <c r="C35" s="19"/>
      <c r="D35" s="19"/>
      <c r="E35" s="19"/>
      <c r="F35" s="20"/>
    </row>
    <row r="36" spans="1:6" s="18" customFormat="1" ht="15.75" customHeight="1">
      <c r="A36" s="13"/>
      <c r="B36" s="83" t="s">
        <v>79</v>
      </c>
      <c r="C36" s="92"/>
      <c r="D36" s="92"/>
      <c r="E36" s="92"/>
      <c r="F36" s="102">
        <v>1.23</v>
      </c>
    </row>
    <row r="37" spans="1:6" ht="15" customHeight="1">
      <c r="A37" s="13"/>
      <c r="B37" s="61" t="s">
        <v>63</v>
      </c>
      <c r="C37" s="19"/>
      <c r="D37" s="19"/>
      <c r="E37" s="19"/>
      <c r="F37" s="20"/>
    </row>
    <row r="38" spans="1:6" s="18" customFormat="1" ht="15" customHeight="1">
      <c r="A38" s="13"/>
      <c r="B38" s="83" t="s">
        <v>79</v>
      </c>
      <c r="C38" s="92"/>
      <c r="D38" s="92"/>
      <c r="E38" s="92"/>
      <c r="F38" s="102">
        <v>1.718</v>
      </c>
    </row>
    <row r="39" spans="1:6" ht="18" customHeight="1">
      <c r="A39" s="13"/>
      <c r="B39" s="61" t="s">
        <v>64</v>
      </c>
      <c r="C39" s="19"/>
      <c r="D39" s="19"/>
      <c r="E39" s="19"/>
      <c r="F39" s="20"/>
    </row>
    <row r="40" spans="1:6" s="18" customFormat="1" ht="15.75" customHeight="1">
      <c r="A40" s="13"/>
      <c r="B40" s="83" t="s">
        <v>79</v>
      </c>
      <c r="C40" s="92"/>
      <c r="D40" s="92"/>
      <c r="E40" s="92"/>
      <c r="F40" s="102">
        <v>30.385</v>
      </c>
    </row>
    <row r="41" spans="1:6" ht="13.5" customHeight="1" hidden="1">
      <c r="A41" s="13"/>
      <c r="B41" s="4"/>
      <c r="C41" s="16"/>
      <c r="D41" s="19"/>
      <c r="E41" s="16"/>
      <c r="F41" s="17"/>
    </row>
    <row r="42" ht="15" hidden="1"/>
    <row r="43" ht="15" hidden="1"/>
    <row r="44" ht="15" hidden="1"/>
    <row r="45" spans="1:6" ht="15.75" customHeight="1">
      <c r="A45" s="13"/>
      <c r="B45" s="60" t="s">
        <v>150</v>
      </c>
      <c r="C45" s="16"/>
      <c r="D45" s="19"/>
      <c r="E45" s="19"/>
      <c r="F45" s="20"/>
    </row>
    <row r="46" spans="1:6" s="18" customFormat="1" ht="15" customHeight="1">
      <c r="A46" s="13"/>
      <c r="B46" s="83" t="s">
        <v>79</v>
      </c>
      <c r="C46" s="14"/>
      <c r="D46" s="92"/>
      <c r="E46" s="92"/>
      <c r="F46" s="102">
        <v>0.852</v>
      </c>
    </row>
    <row r="47" spans="1:6" s="18" customFormat="1" ht="15" customHeight="1">
      <c r="A47" s="13"/>
      <c r="B47" s="57" t="s">
        <v>19</v>
      </c>
      <c r="C47" s="14"/>
      <c r="D47" s="92"/>
      <c r="E47" s="92"/>
      <c r="F47" s="102"/>
    </row>
    <row r="48" spans="1:6" ht="30" customHeight="1">
      <c r="A48" s="13"/>
      <c r="B48" s="4" t="s">
        <v>6</v>
      </c>
      <c r="C48" s="16">
        <v>5135</v>
      </c>
      <c r="D48" s="164">
        <v>27</v>
      </c>
      <c r="E48" s="16">
        <v>3962.2</v>
      </c>
      <c r="F48" s="17">
        <v>792.2</v>
      </c>
    </row>
    <row r="49" spans="1:6" s="18" customFormat="1" ht="16.5" customHeight="1">
      <c r="A49" s="13"/>
      <c r="B49" s="83" t="s">
        <v>79</v>
      </c>
      <c r="C49" s="92"/>
      <c r="D49" s="92"/>
      <c r="E49" s="92"/>
      <c r="F49" s="102">
        <v>13.924</v>
      </c>
    </row>
    <row r="50" spans="1:6" ht="14.25" customHeight="1">
      <c r="A50" s="13"/>
      <c r="B50" s="4" t="s">
        <v>7</v>
      </c>
      <c r="C50" s="16"/>
      <c r="D50" s="19"/>
      <c r="E50" s="16"/>
      <c r="F50" s="17"/>
    </row>
    <row r="51" spans="1:6" s="18" customFormat="1" ht="14.25" customHeight="1">
      <c r="A51" s="13"/>
      <c r="B51" s="83" t="s">
        <v>79</v>
      </c>
      <c r="C51" s="92"/>
      <c r="D51" s="92"/>
      <c r="E51" s="14"/>
      <c r="F51" s="102">
        <v>63.867</v>
      </c>
    </row>
    <row r="52" spans="1:6" ht="16.5" customHeight="1">
      <c r="A52" s="13"/>
      <c r="B52" s="60" t="s">
        <v>62</v>
      </c>
      <c r="C52" s="16"/>
      <c r="D52" s="16"/>
      <c r="E52" s="16"/>
      <c r="F52" s="17"/>
    </row>
    <row r="53" spans="1:6" s="18" customFormat="1" ht="14.25" customHeight="1">
      <c r="A53" s="13"/>
      <c r="B53" s="83" t="s">
        <v>79</v>
      </c>
      <c r="C53" s="14"/>
      <c r="D53" s="14"/>
      <c r="E53" s="14"/>
      <c r="F53" s="102">
        <v>119.08</v>
      </c>
    </row>
    <row r="54" spans="1:6" ht="26.25" customHeight="1">
      <c r="A54" s="13"/>
      <c r="B54" s="62" t="s">
        <v>151</v>
      </c>
      <c r="C54" s="21">
        <v>50</v>
      </c>
      <c r="D54" s="16"/>
      <c r="E54" s="21">
        <v>50</v>
      </c>
      <c r="F54" s="22">
        <v>50</v>
      </c>
    </row>
    <row r="55" spans="1:6" ht="14.25" customHeight="1">
      <c r="A55" s="13"/>
      <c r="B55" s="4" t="s">
        <v>8</v>
      </c>
      <c r="C55" s="21"/>
      <c r="D55" s="16"/>
      <c r="E55" s="21"/>
      <c r="F55" s="22"/>
    </row>
    <row r="56" spans="1:6" s="18" customFormat="1" ht="15" customHeight="1">
      <c r="A56" s="13"/>
      <c r="B56" s="83" t="s">
        <v>79</v>
      </c>
      <c r="C56" s="29"/>
      <c r="D56" s="14"/>
      <c r="E56" s="29"/>
      <c r="F56" s="103">
        <v>69.779</v>
      </c>
    </row>
    <row r="57" spans="1:6" ht="20.25" customHeight="1">
      <c r="A57" s="13"/>
      <c r="B57" s="60" t="s">
        <v>152</v>
      </c>
      <c r="C57" s="21"/>
      <c r="D57" s="16"/>
      <c r="E57" s="21"/>
      <c r="F57" s="104"/>
    </row>
    <row r="58" spans="1:6" s="18" customFormat="1" ht="20.25" customHeight="1">
      <c r="A58" s="13"/>
      <c r="B58" s="83" t="s">
        <v>79</v>
      </c>
      <c r="C58" s="29"/>
      <c r="D58" s="14"/>
      <c r="E58" s="29"/>
      <c r="F58" s="103">
        <v>39.67</v>
      </c>
    </row>
    <row r="59" spans="1:6" s="18" customFormat="1" ht="20.25" customHeight="1">
      <c r="A59" s="13"/>
      <c r="B59" s="57" t="s">
        <v>183</v>
      </c>
      <c r="C59" s="29"/>
      <c r="D59" s="14"/>
      <c r="E59" s="29"/>
      <c r="F59" s="103"/>
    </row>
    <row r="60" spans="1:6" ht="25.5" customHeight="1">
      <c r="A60" s="13"/>
      <c r="B60" s="4" t="s">
        <v>9</v>
      </c>
      <c r="C60" s="21"/>
      <c r="D60" s="16"/>
      <c r="E60" s="21"/>
      <c r="F60" s="22"/>
    </row>
    <row r="61" spans="1:6" s="18" customFormat="1" ht="14.25" customHeight="1">
      <c r="A61" s="13"/>
      <c r="B61" s="83" t="s">
        <v>79</v>
      </c>
      <c r="C61" s="29"/>
      <c r="D61" s="14"/>
      <c r="E61" s="29"/>
      <c r="F61" s="103">
        <v>48.859</v>
      </c>
    </row>
    <row r="62" spans="1:6" s="18" customFormat="1" ht="14.25" customHeight="1">
      <c r="A62" s="13"/>
      <c r="B62" s="57" t="s">
        <v>184</v>
      </c>
      <c r="C62" s="29"/>
      <c r="D62" s="14"/>
      <c r="E62" s="29"/>
      <c r="F62" s="103"/>
    </row>
    <row r="63" spans="1:6" s="18" customFormat="1" ht="14.25" customHeight="1" hidden="1">
      <c r="A63" s="13"/>
      <c r="B63" s="83"/>
      <c r="C63" s="29"/>
      <c r="D63" s="14"/>
      <c r="E63" s="29"/>
      <c r="F63" s="103"/>
    </row>
    <row r="64" spans="1:6" ht="15.75" customHeight="1">
      <c r="A64" s="13"/>
      <c r="B64" s="4" t="s">
        <v>47</v>
      </c>
      <c r="C64" s="21"/>
      <c r="D64" s="16"/>
      <c r="E64" s="21"/>
      <c r="F64" s="22"/>
    </row>
    <row r="65" spans="1:6" s="18" customFormat="1" ht="14.25" customHeight="1">
      <c r="A65" s="13"/>
      <c r="B65" s="83" t="s">
        <v>79</v>
      </c>
      <c r="C65" s="29"/>
      <c r="D65" s="14"/>
      <c r="E65" s="29"/>
      <c r="F65" s="103">
        <v>1.952</v>
      </c>
    </row>
    <row r="66" ht="15" hidden="1"/>
    <row r="67" ht="15" hidden="1"/>
    <row r="68" ht="15" hidden="1"/>
    <row r="69" ht="15" hidden="1"/>
    <row r="70" spans="1:6" ht="15" customHeight="1">
      <c r="A70" s="13"/>
      <c r="B70" s="4" t="s">
        <v>153</v>
      </c>
      <c r="C70" s="21"/>
      <c r="D70" s="16"/>
      <c r="E70" s="21"/>
      <c r="F70" s="104"/>
    </row>
    <row r="71" spans="1:6" s="18" customFormat="1" ht="14.25" customHeight="1">
      <c r="A71" s="13"/>
      <c r="B71" s="83" t="s">
        <v>79</v>
      </c>
      <c r="C71" s="29"/>
      <c r="D71" s="14"/>
      <c r="E71" s="29"/>
      <c r="F71" s="103">
        <v>0.518</v>
      </c>
    </row>
    <row r="72" spans="1:6" s="18" customFormat="1" ht="27.75" customHeight="1">
      <c r="A72" s="13"/>
      <c r="B72" s="58" t="s">
        <v>96</v>
      </c>
      <c r="C72" s="16">
        <v>905</v>
      </c>
      <c r="D72" s="16"/>
      <c r="E72" s="16">
        <v>905</v>
      </c>
      <c r="F72" s="17">
        <v>905</v>
      </c>
    </row>
    <row r="73" spans="1:6" ht="17.25" customHeight="1">
      <c r="A73" s="13"/>
      <c r="B73" s="63" t="s">
        <v>10</v>
      </c>
      <c r="C73" s="29">
        <f>C74+C78+C79+C109+C111+C113+C115+C117+C119</f>
        <v>1009</v>
      </c>
      <c r="D73" s="29">
        <f>D74+D78+D79+D109+D111+D113+D115+D117+D119</f>
        <v>0</v>
      </c>
      <c r="E73" s="29">
        <f>E74+E78+E79+E109+E111+E113+E115+E117+E119</f>
        <v>1009</v>
      </c>
      <c r="F73" s="29">
        <f>F75+F78+F79+F109+F111+F113+F115+F117+F119+F76</f>
        <v>1617.883</v>
      </c>
    </row>
    <row r="74" spans="1:6" ht="18" customHeight="1">
      <c r="A74" s="13"/>
      <c r="B74" s="64" t="s">
        <v>11</v>
      </c>
      <c r="C74" s="25"/>
      <c r="D74" s="25">
        <f>D75</f>
        <v>0</v>
      </c>
      <c r="E74" s="25"/>
      <c r="F74" s="25"/>
    </row>
    <row r="75" spans="1:6" ht="12.75" customHeight="1">
      <c r="A75" s="13"/>
      <c r="B75" s="1" t="s">
        <v>81</v>
      </c>
      <c r="C75" s="119">
        <v>305</v>
      </c>
      <c r="D75" s="120"/>
      <c r="E75" s="119">
        <f aca="true" t="shared" si="0" ref="E75:E123">C75</f>
        <v>305</v>
      </c>
      <c r="F75" s="121">
        <v>305</v>
      </c>
    </row>
    <row r="76" spans="1:6" ht="12.75" customHeight="1">
      <c r="A76" s="13"/>
      <c r="B76" s="1" t="s">
        <v>117</v>
      </c>
      <c r="C76" s="119">
        <v>280</v>
      </c>
      <c r="D76" s="120"/>
      <c r="E76" s="119">
        <v>280</v>
      </c>
      <c r="F76" s="28">
        <v>280</v>
      </c>
    </row>
    <row r="77" spans="1:6" ht="32.25" customHeight="1">
      <c r="A77" s="13"/>
      <c r="B77" s="4" t="s">
        <v>185</v>
      </c>
      <c r="C77" s="25"/>
      <c r="D77" s="27"/>
      <c r="E77" s="25">
        <f t="shared" si="0"/>
        <v>0</v>
      </c>
      <c r="F77" s="28"/>
    </row>
    <row r="78" spans="1:6" ht="17.25" customHeight="1">
      <c r="A78" s="13"/>
      <c r="B78" s="83" t="s">
        <v>79</v>
      </c>
      <c r="C78" s="29"/>
      <c r="D78" s="14"/>
      <c r="E78" s="25">
        <f t="shared" si="0"/>
        <v>0</v>
      </c>
      <c r="F78" s="103">
        <v>2.72</v>
      </c>
    </row>
    <row r="79" spans="1:6" ht="17.25" customHeight="1">
      <c r="A79" s="13"/>
      <c r="B79" s="64" t="s">
        <v>12</v>
      </c>
      <c r="C79" s="29">
        <f>SUM(C80:C108)</f>
        <v>759</v>
      </c>
      <c r="D79" s="29"/>
      <c r="E79" s="29">
        <f>SUM(E80:E108)</f>
        <v>759</v>
      </c>
      <c r="F79" s="30">
        <f>SUM(F80:F108)</f>
        <v>709.3810000000001</v>
      </c>
    </row>
    <row r="80" spans="1:6" ht="16.5" customHeight="1">
      <c r="A80" s="13"/>
      <c r="B80" s="1" t="s">
        <v>186</v>
      </c>
      <c r="C80" s="21">
        <v>150</v>
      </c>
      <c r="D80" s="16"/>
      <c r="E80" s="25">
        <f t="shared" si="0"/>
        <v>150</v>
      </c>
      <c r="F80" s="22">
        <v>150</v>
      </c>
    </row>
    <row r="81" spans="1:6" ht="15" customHeight="1">
      <c r="A81" s="13"/>
      <c r="B81" s="2" t="s">
        <v>187</v>
      </c>
      <c r="C81" s="21"/>
      <c r="D81" s="16"/>
      <c r="E81" s="25">
        <f t="shared" si="0"/>
        <v>0</v>
      </c>
      <c r="F81" s="22"/>
    </row>
    <row r="82" spans="1:6" ht="13.5" customHeight="1">
      <c r="A82" s="13"/>
      <c r="B82" s="83" t="s">
        <v>79</v>
      </c>
      <c r="C82" s="21"/>
      <c r="D82" s="16"/>
      <c r="E82" s="25">
        <f t="shared" si="0"/>
        <v>0</v>
      </c>
      <c r="F82" s="103">
        <v>15.63</v>
      </c>
    </row>
    <row r="83" spans="1:6" ht="16.5" customHeight="1">
      <c r="A83" s="13"/>
      <c r="B83" s="2" t="s">
        <v>65</v>
      </c>
      <c r="C83" s="21"/>
      <c r="D83" s="16"/>
      <c r="E83" s="25">
        <f t="shared" si="0"/>
        <v>0</v>
      </c>
      <c r="F83" s="104"/>
    </row>
    <row r="84" spans="1:6" ht="16.5" customHeight="1">
      <c r="A84" s="13"/>
      <c r="B84" s="83" t="s">
        <v>79</v>
      </c>
      <c r="C84" s="21"/>
      <c r="D84" s="16"/>
      <c r="E84" s="25">
        <f t="shared" si="0"/>
        <v>0</v>
      </c>
      <c r="F84" s="103">
        <v>0.441</v>
      </c>
    </row>
    <row r="85" spans="1:6" ht="16.5" customHeight="1">
      <c r="A85" s="13"/>
      <c r="B85" s="1" t="s">
        <v>13</v>
      </c>
      <c r="C85" s="16">
        <v>299</v>
      </c>
      <c r="D85" s="16"/>
      <c r="E85" s="25">
        <v>299</v>
      </c>
      <c r="F85" s="24">
        <v>299</v>
      </c>
    </row>
    <row r="86" spans="1:6" ht="16.5" customHeight="1">
      <c r="A86" s="13"/>
      <c r="B86" s="2" t="s">
        <v>188</v>
      </c>
      <c r="C86" s="21"/>
      <c r="D86" s="16"/>
      <c r="E86" s="25">
        <f t="shared" si="0"/>
        <v>0</v>
      </c>
      <c r="F86" s="22"/>
    </row>
    <row r="87" spans="1:6" ht="12.75" customHeight="1">
      <c r="A87" s="13"/>
      <c r="B87" s="83" t="s">
        <v>79</v>
      </c>
      <c r="C87" s="21"/>
      <c r="D87" s="16"/>
      <c r="E87" s="25">
        <f t="shared" si="0"/>
        <v>0</v>
      </c>
      <c r="F87" s="103">
        <v>2.307</v>
      </c>
    </row>
    <row r="88" spans="1:6" ht="16.5" customHeight="1">
      <c r="A88" s="13"/>
      <c r="B88" s="1" t="s">
        <v>39</v>
      </c>
      <c r="C88" s="21">
        <v>200</v>
      </c>
      <c r="D88" s="16"/>
      <c r="E88" s="25">
        <f t="shared" si="0"/>
        <v>200</v>
      </c>
      <c r="F88" s="22">
        <v>100</v>
      </c>
    </row>
    <row r="89" spans="1:6" s="6" customFormat="1" ht="14.25" customHeight="1">
      <c r="A89" s="13"/>
      <c r="B89" s="2" t="s">
        <v>89</v>
      </c>
      <c r="C89" s="21"/>
      <c r="D89" s="16"/>
      <c r="E89" s="25">
        <f t="shared" si="0"/>
        <v>0</v>
      </c>
      <c r="F89" s="22"/>
    </row>
    <row r="90" spans="1:6" s="6" customFormat="1" ht="16.5" customHeight="1">
      <c r="A90" s="13"/>
      <c r="B90" s="83" t="s">
        <v>79</v>
      </c>
      <c r="C90" s="21"/>
      <c r="D90" s="16"/>
      <c r="E90" s="25">
        <f t="shared" si="0"/>
        <v>0</v>
      </c>
      <c r="F90" s="103">
        <v>5.117</v>
      </c>
    </row>
    <row r="91" spans="1:6" s="6" customFormat="1" ht="16.5" customHeight="1">
      <c r="A91" s="13"/>
      <c r="B91" s="2" t="s">
        <v>86</v>
      </c>
      <c r="C91" s="21"/>
      <c r="D91" s="16"/>
      <c r="E91" s="25">
        <f t="shared" si="0"/>
        <v>0</v>
      </c>
      <c r="F91" s="22"/>
    </row>
    <row r="92" spans="1:6" s="6" customFormat="1" ht="16.5" customHeight="1">
      <c r="A92" s="13"/>
      <c r="B92" s="83" t="s">
        <v>79</v>
      </c>
      <c r="C92" s="21"/>
      <c r="D92" s="16"/>
      <c r="E92" s="25">
        <f t="shared" si="0"/>
        <v>0</v>
      </c>
      <c r="F92" s="103">
        <v>1.754</v>
      </c>
    </row>
    <row r="93" spans="1:6" s="6" customFormat="1" ht="13.5" customHeight="1">
      <c r="A93" s="13"/>
      <c r="B93" s="2" t="s">
        <v>173</v>
      </c>
      <c r="C93" s="21"/>
      <c r="D93" s="16"/>
      <c r="E93" s="25">
        <f t="shared" si="0"/>
        <v>0</v>
      </c>
      <c r="F93" s="103"/>
    </row>
    <row r="94" spans="1:6" s="6" customFormat="1" ht="16.5" customHeight="1">
      <c r="A94" s="13"/>
      <c r="B94" s="83" t="s">
        <v>79</v>
      </c>
      <c r="C94" s="21"/>
      <c r="D94" s="16"/>
      <c r="E94" s="25">
        <f t="shared" si="0"/>
        <v>0</v>
      </c>
      <c r="F94" s="103">
        <v>0.216</v>
      </c>
    </row>
    <row r="95" spans="1:6" s="6" customFormat="1" ht="13.5" customHeight="1">
      <c r="A95" s="13"/>
      <c r="B95" s="2" t="s">
        <v>174</v>
      </c>
      <c r="C95" s="16"/>
      <c r="D95" s="16"/>
      <c r="E95" s="25">
        <f t="shared" si="0"/>
        <v>0</v>
      </c>
      <c r="F95" s="105"/>
    </row>
    <row r="96" spans="1:6" s="6" customFormat="1" ht="16.5" customHeight="1">
      <c r="A96" s="13"/>
      <c r="B96" s="83" t="s">
        <v>79</v>
      </c>
      <c r="C96" s="16"/>
      <c r="D96" s="16"/>
      <c r="E96" s="25">
        <f t="shared" si="0"/>
        <v>0</v>
      </c>
      <c r="F96" s="105">
        <v>0.177</v>
      </c>
    </row>
    <row r="97" spans="1:6" s="6" customFormat="1" ht="14.25" customHeight="1">
      <c r="A97" s="13"/>
      <c r="B97" s="2" t="s">
        <v>67</v>
      </c>
      <c r="C97" s="21"/>
      <c r="D97" s="16"/>
      <c r="E97" s="25">
        <f t="shared" si="0"/>
        <v>0</v>
      </c>
      <c r="F97" s="103"/>
    </row>
    <row r="98" spans="1:6" s="6" customFormat="1" ht="13.5" customHeight="1">
      <c r="A98" s="13"/>
      <c r="B98" s="83" t="s">
        <v>79</v>
      </c>
      <c r="C98" s="21"/>
      <c r="D98" s="16"/>
      <c r="E98" s="25">
        <f t="shared" si="0"/>
        <v>0</v>
      </c>
      <c r="F98" s="103">
        <v>0.301</v>
      </c>
    </row>
    <row r="99" spans="1:6" s="6" customFormat="1" ht="12.75" customHeight="1">
      <c r="A99" s="13"/>
      <c r="B99" s="2" t="s">
        <v>87</v>
      </c>
      <c r="C99" s="16"/>
      <c r="D99" s="16"/>
      <c r="E99" s="25">
        <f t="shared" si="0"/>
        <v>0</v>
      </c>
      <c r="F99" s="105"/>
    </row>
    <row r="100" spans="1:6" s="6" customFormat="1" ht="13.5" customHeight="1">
      <c r="A100" s="13"/>
      <c r="B100" s="83" t="s">
        <v>79</v>
      </c>
      <c r="C100" s="16"/>
      <c r="D100" s="16"/>
      <c r="E100" s="25">
        <f t="shared" si="0"/>
        <v>0</v>
      </c>
      <c r="F100" s="105">
        <v>0.217</v>
      </c>
    </row>
    <row r="101" spans="1:6" s="6" customFormat="1" ht="12" customHeight="1">
      <c r="A101" s="13"/>
      <c r="B101" s="2" t="s">
        <v>189</v>
      </c>
      <c r="C101" s="14"/>
      <c r="D101" s="14"/>
      <c r="E101" s="25">
        <f t="shared" si="0"/>
        <v>0</v>
      </c>
      <c r="F101" s="105"/>
    </row>
    <row r="102" spans="1:6" s="6" customFormat="1" ht="16.5" customHeight="1">
      <c r="A102" s="13"/>
      <c r="B102" s="83" t="s">
        <v>79</v>
      </c>
      <c r="C102" s="14"/>
      <c r="D102" s="14"/>
      <c r="E102" s="25">
        <f t="shared" si="0"/>
        <v>0</v>
      </c>
      <c r="F102" s="105">
        <v>23.999</v>
      </c>
    </row>
    <row r="103" spans="1:6" s="6" customFormat="1" ht="14.25" customHeight="1">
      <c r="A103" s="13"/>
      <c r="B103" s="7" t="s">
        <v>66</v>
      </c>
      <c r="C103" s="21"/>
      <c r="D103" s="16"/>
      <c r="E103" s="25">
        <f t="shared" si="0"/>
        <v>0</v>
      </c>
      <c r="F103" s="103"/>
    </row>
    <row r="104" spans="1:6" s="6" customFormat="1" ht="16.5" customHeight="1">
      <c r="A104" s="13"/>
      <c r="B104" s="83" t="s">
        <v>79</v>
      </c>
      <c r="C104" s="21"/>
      <c r="D104" s="16"/>
      <c r="E104" s="25">
        <f t="shared" si="0"/>
        <v>0</v>
      </c>
      <c r="F104" s="103">
        <v>0.222</v>
      </c>
    </row>
    <row r="105" spans="1:6" ht="12.75" customHeight="1">
      <c r="A105" s="13"/>
      <c r="B105" s="88" t="s">
        <v>175</v>
      </c>
      <c r="C105" s="21">
        <v>20</v>
      </c>
      <c r="D105" s="29"/>
      <c r="E105" s="25">
        <f t="shared" si="0"/>
        <v>20</v>
      </c>
      <c r="F105" s="22">
        <v>20</v>
      </c>
    </row>
    <row r="106" spans="1:6" ht="13.5" customHeight="1">
      <c r="A106" s="13"/>
      <c r="B106" s="88" t="s">
        <v>82</v>
      </c>
      <c r="C106" s="21">
        <v>20</v>
      </c>
      <c r="D106" s="29"/>
      <c r="E106" s="25">
        <f t="shared" si="0"/>
        <v>20</v>
      </c>
      <c r="F106" s="22">
        <v>20</v>
      </c>
    </row>
    <row r="107" spans="1:6" ht="13.5" customHeight="1">
      <c r="A107" s="13"/>
      <c r="B107" s="88" t="s">
        <v>88</v>
      </c>
      <c r="C107" s="21">
        <v>20</v>
      </c>
      <c r="D107" s="29"/>
      <c r="E107" s="25">
        <f t="shared" si="0"/>
        <v>20</v>
      </c>
      <c r="F107" s="22">
        <v>20</v>
      </c>
    </row>
    <row r="108" spans="1:6" ht="14.25" customHeight="1">
      <c r="A108" s="13"/>
      <c r="B108" s="88" t="s">
        <v>83</v>
      </c>
      <c r="C108" s="84">
        <v>50</v>
      </c>
      <c r="D108" s="49"/>
      <c r="E108" s="25">
        <f t="shared" si="0"/>
        <v>50</v>
      </c>
      <c r="F108" s="106">
        <v>50</v>
      </c>
    </row>
    <row r="109" spans="1:6" ht="30" customHeight="1">
      <c r="A109" s="13"/>
      <c r="B109" s="4" t="s">
        <v>190</v>
      </c>
      <c r="C109" s="21">
        <v>250</v>
      </c>
      <c r="D109" s="16"/>
      <c r="E109" s="25">
        <f t="shared" si="0"/>
        <v>250</v>
      </c>
      <c r="F109" s="22">
        <v>250</v>
      </c>
    </row>
    <row r="110" spans="1:6" ht="31.5" customHeight="1">
      <c r="A110" s="13"/>
      <c r="B110" s="4" t="s">
        <v>210</v>
      </c>
      <c r="C110" s="21"/>
      <c r="D110" s="16"/>
      <c r="E110" s="25">
        <f t="shared" si="0"/>
        <v>0</v>
      </c>
      <c r="F110" s="22"/>
    </row>
    <row r="111" spans="1:6" ht="15" customHeight="1">
      <c r="A111" s="13"/>
      <c r="B111" s="83" t="s">
        <v>79</v>
      </c>
      <c r="C111" s="21"/>
      <c r="D111" s="16"/>
      <c r="E111" s="25">
        <f t="shared" si="0"/>
        <v>0</v>
      </c>
      <c r="F111" s="103">
        <v>9.029</v>
      </c>
    </row>
    <row r="112" spans="1:6" ht="43.5" customHeight="1">
      <c r="A112" s="13"/>
      <c r="B112" s="62" t="s">
        <v>48</v>
      </c>
      <c r="C112" s="21"/>
      <c r="D112" s="16"/>
      <c r="E112" s="25"/>
      <c r="F112" s="22"/>
    </row>
    <row r="113" spans="1:6" ht="15" customHeight="1">
      <c r="A113" s="13"/>
      <c r="B113" s="83" t="s">
        <v>79</v>
      </c>
      <c r="C113" s="21"/>
      <c r="D113" s="16"/>
      <c r="E113" s="25">
        <f t="shared" si="0"/>
        <v>0</v>
      </c>
      <c r="F113" s="103">
        <v>2.773</v>
      </c>
    </row>
    <row r="114" spans="1:6" ht="29.25" customHeight="1">
      <c r="A114" s="13"/>
      <c r="B114" s="62" t="s">
        <v>207</v>
      </c>
      <c r="C114" s="21"/>
      <c r="D114" s="16"/>
      <c r="E114" s="25">
        <f t="shared" si="0"/>
        <v>0</v>
      </c>
      <c r="F114" s="22"/>
    </row>
    <row r="115" spans="1:6" ht="13.5" customHeight="1">
      <c r="A115" s="13"/>
      <c r="B115" s="83" t="s">
        <v>79</v>
      </c>
      <c r="C115" s="21"/>
      <c r="D115" s="16"/>
      <c r="E115" s="25">
        <f t="shared" si="0"/>
        <v>0</v>
      </c>
      <c r="F115" s="103">
        <v>1.118</v>
      </c>
    </row>
    <row r="116" spans="1:6" ht="27" customHeight="1">
      <c r="A116" s="13"/>
      <c r="B116" s="62" t="s">
        <v>208</v>
      </c>
      <c r="C116" s="21"/>
      <c r="D116" s="16"/>
      <c r="E116" s="25">
        <f t="shared" si="0"/>
        <v>0</v>
      </c>
      <c r="F116" s="22"/>
    </row>
    <row r="117" spans="1:6" ht="13.5" customHeight="1">
      <c r="A117" s="13"/>
      <c r="B117" s="83" t="s">
        <v>79</v>
      </c>
      <c r="C117" s="21"/>
      <c r="D117" s="16"/>
      <c r="E117" s="25">
        <f t="shared" si="0"/>
        <v>0</v>
      </c>
      <c r="F117" s="103">
        <v>25</v>
      </c>
    </row>
    <row r="118" spans="1:6" ht="17.25" customHeight="1">
      <c r="A118" s="13"/>
      <c r="B118" s="60" t="s">
        <v>209</v>
      </c>
      <c r="C118" s="29"/>
      <c r="D118" s="29"/>
      <c r="E118" s="25">
        <f t="shared" si="0"/>
        <v>0</v>
      </c>
      <c r="F118" s="22"/>
    </row>
    <row r="119" spans="1:6" ht="13.5" customHeight="1">
      <c r="A119" s="13"/>
      <c r="B119" s="83" t="s">
        <v>79</v>
      </c>
      <c r="C119" s="29"/>
      <c r="D119" s="29"/>
      <c r="E119" s="25">
        <f t="shared" si="0"/>
        <v>0</v>
      </c>
      <c r="F119" s="103">
        <v>32.862</v>
      </c>
    </row>
    <row r="120" spans="1:6" ht="15.75" customHeight="1">
      <c r="A120" s="13"/>
      <c r="B120" s="63" t="s">
        <v>14</v>
      </c>
      <c r="C120" s="29">
        <f>SUM(C122:C220)</f>
        <v>5332</v>
      </c>
      <c r="D120" s="29"/>
      <c r="E120" s="29">
        <f>SUM(E122:E220)</f>
        <v>5082</v>
      </c>
      <c r="F120" s="30">
        <f>SUM(F122:F220)</f>
        <v>6037.393</v>
      </c>
    </row>
    <row r="121" spans="1:6" ht="14.25" customHeight="1">
      <c r="A121" s="13"/>
      <c r="B121" s="160" t="s">
        <v>15</v>
      </c>
      <c r="C121" s="21"/>
      <c r="D121" s="16"/>
      <c r="E121" s="25">
        <f t="shared" si="0"/>
        <v>0</v>
      </c>
      <c r="F121" s="22"/>
    </row>
    <row r="122" spans="1:6" ht="17.25" customHeight="1">
      <c r="A122" s="13"/>
      <c r="B122" s="4" t="s">
        <v>16</v>
      </c>
      <c r="C122" s="21">
        <v>250</v>
      </c>
      <c r="D122" s="16"/>
      <c r="E122" s="25">
        <f t="shared" si="0"/>
        <v>250</v>
      </c>
      <c r="F122" s="22">
        <v>250</v>
      </c>
    </row>
    <row r="123" spans="1:6" ht="15" customHeight="1">
      <c r="A123" s="13"/>
      <c r="B123" s="83" t="s">
        <v>79</v>
      </c>
      <c r="C123" s="21"/>
      <c r="D123" s="16"/>
      <c r="E123" s="25">
        <f t="shared" si="0"/>
        <v>0</v>
      </c>
      <c r="F123" s="103">
        <v>21</v>
      </c>
    </row>
    <row r="124" spans="1:6" ht="33" customHeight="1">
      <c r="A124" s="13"/>
      <c r="B124" s="4" t="s">
        <v>206</v>
      </c>
      <c r="C124" s="21">
        <v>150</v>
      </c>
      <c r="D124" s="16"/>
      <c r="E124" s="25">
        <v>150</v>
      </c>
      <c r="F124" s="22">
        <v>150</v>
      </c>
    </row>
    <row r="125" spans="1:6" ht="29.25" customHeight="1">
      <c r="A125" s="13"/>
      <c r="B125" s="4" t="s">
        <v>17</v>
      </c>
      <c r="C125" s="16">
        <v>50</v>
      </c>
      <c r="D125" s="16"/>
      <c r="E125" s="25">
        <v>50</v>
      </c>
      <c r="F125" s="22">
        <v>50</v>
      </c>
    </row>
    <row r="126" spans="1:6" ht="15" customHeight="1">
      <c r="A126" s="13"/>
      <c r="B126" s="4" t="s">
        <v>18</v>
      </c>
      <c r="C126" s="21">
        <v>500</v>
      </c>
      <c r="D126" s="164">
        <v>50</v>
      </c>
      <c r="E126" s="25">
        <v>250</v>
      </c>
      <c r="F126" s="22">
        <v>150</v>
      </c>
    </row>
    <row r="127" spans="1:6" ht="18.75" customHeight="1">
      <c r="A127" s="13"/>
      <c r="B127" s="83" t="s">
        <v>79</v>
      </c>
      <c r="C127" s="21"/>
      <c r="D127" s="16"/>
      <c r="E127" s="25">
        <f aca="true" t="shared" si="1" ref="E127:E174">C127</f>
        <v>0</v>
      </c>
      <c r="F127" s="103">
        <v>25.7</v>
      </c>
    </row>
    <row r="128" spans="1:6" ht="18.75" customHeight="1">
      <c r="A128" s="13"/>
      <c r="B128" s="4" t="s">
        <v>118</v>
      </c>
      <c r="C128" s="16">
        <v>150</v>
      </c>
      <c r="D128" s="14"/>
      <c r="E128" s="25">
        <v>150</v>
      </c>
      <c r="F128" s="22">
        <v>150</v>
      </c>
    </row>
    <row r="129" spans="1:6" ht="29.25" customHeight="1">
      <c r="A129" s="13"/>
      <c r="B129" s="4" t="s">
        <v>119</v>
      </c>
      <c r="C129" s="21"/>
      <c r="D129" s="16"/>
      <c r="E129" s="25">
        <f t="shared" si="1"/>
        <v>0</v>
      </c>
      <c r="F129" s="15"/>
    </row>
    <row r="130" spans="1:6" ht="15.75" customHeight="1">
      <c r="A130" s="13"/>
      <c r="B130" s="83" t="s">
        <v>79</v>
      </c>
      <c r="C130" s="21"/>
      <c r="D130" s="16"/>
      <c r="E130" s="25">
        <f t="shared" si="1"/>
        <v>0</v>
      </c>
      <c r="F130" s="105">
        <v>27.236</v>
      </c>
    </row>
    <row r="131" spans="1:6" ht="17.25" customHeight="1">
      <c r="A131" s="13"/>
      <c r="B131" s="4" t="s">
        <v>49</v>
      </c>
      <c r="C131" s="21">
        <v>250</v>
      </c>
      <c r="D131" s="29"/>
      <c r="E131" s="25">
        <f t="shared" si="1"/>
        <v>250</v>
      </c>
      <c r="F131" s="22">
        <v>250</v>
      </c>
    </row>
    <row r="132" spans="1:6" ht="15.75" customHeight="1">
      <c r="A132" s="13"/>
      <c r="B132" s="4" t="s">
        <v>38</v>
      </c>
      <c r="C132" s="21">
        <v>250</v>
      </c>
      <c r="D132" s="16"/>
      <c r="E132" s="25">
        <v>250</v>
      </c>
      <c r="F132" s="22">
        <v>250</v>
      </c>
    </row>
    <row r="133" spans="1:6" ht="18" customHeight="1">
      <c r="A133" s="13"/>
      <c r="B133" s="83" t="s">
        <v>79</v>
      </c>
      <c r="C133" s="21"/>
      <c r="D133" s="16"/>
      <c r="E133" s="25">
        <f t="shared" si="1"/>
        <v>0</v>
      </c>
      <c r="F133" s="103">
        <v>27.153</v>
      </c>
    </row>
    <row r="134" spans="1:6" ht="16.5" customHeight="1">
      <c r="A134" s="13"/>
      <c r="B134" s="4" t="s">
        <v>56</v>
      </c>
      <c r="C134" s="29"/>
      <c r="D134" s="29"/>
      <c r="E134" s="25">
        <f t="shared" si="1"/>
        <v>0</v>
      </c>
      <c r="F134" s="22"/>
    </row>
    <row r="135" spans="1:6" ht="17.25" customHeight="1">
      <c r="A135" s="13"/>
      <c r="B135" s="83" t="s">
        <v>79</v>
      </c>
      <c r="C135" s="29"/>
      <c r="D135" s="29"/>
      <c r="E135" s="25">
        <f t="shared" si="1"/>
        <v>0</v>
      </c>
      <c r="F135" s="103">
        <v>17.833</v>
      </c>
    </row>
    <row r="136" spans="1:6" ht="27" customHeight="1">
      <c r="A136" s="13"/>
      <c r="B136" s="71" t="s">
        <v>97</v>
      </c>
      <c r="C136" s="21">
        <v>20</v>
      </c>
      <c r="D136" s="16"/>
      <c r="E136" s="25">
        <f>C136</f>
        <v>20</v>
      </c>
      <c r="F136" s="22">
        <v>20</v>
      </c>
    </row>
    <row r="137" spans="1:6" ht="14.25" customHeight="1">
      <c r="A137" s="13"/>
      <c r="B137" s="57" t="s">
        <v>19</v>
      </c>
      <c r="C137" s="31"/>
      <c r="D137" s="31"/>
      <c r="E137" s="25">
        <f t="shared" si="1"/>
        <v>0</v>
      </c>
      <c r="F137" s="30"/>
    </row>
    <row r="138" spans="1:6" ht="18.75" customHeight="1">
      <c r="A138" s="190"/>
      <c r="B138" s="4" t="s">
        <v>22</v>
      </c>
      <c r="C138" s="16">
        <v>50</v>
      </c>
      <c r="D138" s="14"/>
      <c r="E138" s="25">
        <v>50</v>
      </c>
      <c r="F138" s="21">
        <v>50</v>
      </c>
    </row>
    <row r="139" spans="1:6" ht="18.75" customHeight="1" hidden="1">
      <c r="A139" s="49"/>
      <c r="B139" s="49"/>
      <c r="C139" s="49"/>
      <c r="D139" s="49"/>
      <c r="E139" s="49"/>
      <c r="F139" s="49"/>
    </row>
    <row r="140" spans="1:6" s="18" customFormat="1" ht="18.75" customHeight="1">
      <c r="A140" s="13"/>
      <c r="B140" s="85" t="s">
        <v>68</v>
      </c>
      <c r="C140" s="87">
        <v>60</v>
      </c>
      <c r="D140" s="86"/>
      <c r="E140" s="25">
        <v>60</v>
      </c>
      <c r="F140" s="24">
        <v>60</v>
      </c>
    </row>
    <row r="141" spans="1:6" ht="18.75" customHeight="1">
      <c r="A141" s="13"/>
      <c r="B141" s="4" t="s">
        <v>21</v>
      </c>
      <c r="C141" s="21">
        <v>200</v>
      </c>
      <c r="D141" s="16"/>
      <c r="E141" s="25">
        <f t="shared" si="1"/>
        <v>200</v>
      </c>
      <c r="F141" s="24">
        <v>200</v>
      </c>
    </row>
    <row r="142" spans="1:6" ht="18.75" customHeight="1">
      <c r="A142" s="13"/>
      <c r="B142" s="4" t="s">
        <v>41</v>
      </c>
      <c r="C142" s="25">
        <v>200</v>
      </c>
      <c r="D142" s="16"/>
      <c r="E142" s="25">
        <f t="shared" si="1"/>
        <v>200</v>
      </c>
      <c r="F142" s="22">
        <v>200</v>
      </c>
    </row>
    <row r="143" spans="1:6" ht="18.75" customHeight="1">
      <c r="A143" s="13"/>
      <c r="B143" s="4" t="s">
        <v>154</v>
      </c>
      <c r="C143" s="21"/>
      <c r="D143" s="16"/>
      <c r="E143" s="25">
        <f t="shared" si="1"/>
        <v>0</v>
      </c>
      <c r="F143" s="26"/>
    </row>
    <row r="144" spans="1:6" ht="13.5" customHeight="1">
      <c r="A144" s="13"/>
      <c r="B144" s="83" t="s">
        <v>79</v>
      </c>
      <c r="C144" s="21"/>
      <c r="D144" s="16"/>
      <c r="E144" s="25">
        <f t="shared" si="1"/>
        <v>0</v>
      </c>
      <c r="F144" s="107">
        <v>47.664</v>
      </c>
    </row>
    <row r="145" spans="1:6" ht="15.75" customHeight="1">
      <c r="A145" s="13"/>
      <c r="B145" s="4" t="s">
        <v>20</v>
      </c>
      <c r="C145" s="21">
        <v>50</v>
      </c>
      <c r="D145" s="16"/>
      <c r="E145" s="25">
        <v>50</v>
      </c>
      <c r="F145" s="22">
        <v>50</v>
      </c>
    </row>
    <row r="146" spans="1:6" ht="15" customHeight="1">
      <c r="A146" s="13"/>
      <c r="B146" s="83" t="s">
        <v>79</v>
      </c>
      <c r="C146" s="21"/>
      <c r="D146" s="16"/>
      <c r="E146" s="25">
        <f t="shared" si="1"/>
        <v>0</v>
      </c>
      <c r="F146" s="103">
        <v>2.984</v>
      </c>
    </row>
    <row r="147" spans="1:6" ht="15" customHeight="1">
      <c r="A147" s="13"/>
      <c r="B147" s="66" t="s">
        <v>23</v>
      </c>
      <c r="C147" s="21"/>
      <c r="D147" s="16"/>
      <c r="E147" s="25"/>
      <c r="F147" s="22"/>
    </row>
    <row r="148" spans="1:6" ht="17.25" customHeight="1">
      <c r="A148" s="13"/>
      <c r="B148" s="83" t="s">
        <v>79</v>
      </c>
      <c r="C148" s="21"/>
      <c r="D148" s="16"/>
      <c r="E148" s="25">
        <f t="shared" si="1"/>
        <v>0</v>
      </c>
      <c r="F148" s="103">
        <v>102.39</v>
      </c>
    </row>
    <row r="149" spans="1:6" ht="29.25" customHeight="1">
      <c r="A149" s="13"/>
      <c r="B149" s="62" t="s">
        <v>191</v>
      </c>
      <c r="C149" s="21"/>
      <c r="D149" s="16"/>
      <c r="E149" s="25">
        <f t="shared" si="1"/>
        <v>0</v>
      </c>
      <c r="F149" s="22"/>
    </row>
    <row r="150" spans="1:6" ht="16.5" customHeight="1">
      <c r="A150" s="13"/>
      <c r="B150" s="83" t="s">
        <v>79</v>
      </c>
      <c r="C150" s="21"/>
      <c r="D150" s="16"/>
      <c r="E150" s="25">
        <f t="shared" si="1"/>
        <v>0</v>
      </c>
      <c r="F150" s="103">
        <v>18</v>
      </c>
    </row>
    <row r="151" spans="1:6" ht="30.75" customHeight="1">
      <c r="A151" s="13"/>
      <c r="B151" s="62" t="s">
        <v>205</v>
      </c>
      <c r="C151" s="21"/>
      <c r="D151" s="16"/>
      <c r="E151" s="25">
        <f t="shared" si="1"/>
        <v>0</v>
      </c>
      <c r="F151" s="22"/>
    </row>
    <row r="152" spans="1:6" ht="15.75" customHeight="1">
      <c r="A152" s="13"/>
      <c r="B152" s="83" t="s">
        <v>79</v>
      </c>
      <c r="C152" s="21"/>
      <c r="D152" s="16"/>
      <c r="E152" s="25">
        <f t="shared" si="1"/>
        <v>0</v>
      </c>
      <c r="F152" s="103">
        <v>33.873</v>
      </c>
    </row>
    <row r="153" spans="1:6" ht="18" customHeight="1">
      <c r="A153" s="13"/>
      <c r="B153" s="4" t="s">
        <v>192</v>
      </c>
      <c r="C153" s="21">
        <v>100</v>
      </c>
      <c r="D153" s="16"/>
      <c r="E153" s="25">
        <f t="shared" si="1"/>
        <v>100</v>
      </c>
      <c r="F153" s="22">
        <v>100</v>
      </c>
    </row>
    <row r="154" spans="1:6" ht="18" customHeight="1">
      <c r="A154" s="13"/>
      <c r="B154" s="83" t="s">
        <v>79</v>
      </c>
      <c r="C154" s="21"/>
      <c r="D154" s="16"/>
      <c r="E154" s="25">
        <f t="shared" si="1"/>
        <v>0</v>
      </c>
      <c r="F154" s="103">
        <v>36.968</v>
      </c>
    </row>
    <row r="155" spans="1:6" ht="30.75" customHeight="1">
      <c r="A155" s="13"/>
      <c r="B155" s="55" t="s">
        <v>25</v>
      </c>
      <c r="C155" s="21"/>
      <c r="D155" s="16"/>
      <c r="E155" s="25"/>
      <c r="F155" s="22"/>
    </row>
    <row r="156" spans="1:6" ht="16.5" customHeight="1">
      <c r="A156" s="13"/>
      <c r="B156" s="83" t="s">
        <v>79</v>
      </c>
      <c r="C156" s="21"/>
      <c r="D156" s="16"/>
      <c r="E156" s="25">
        <f t="shared" si="1"/>
        <v>0</v>
      </c>
      <c r="F156" s="103">
        <v>5.637</v>
      </c>
    </row>
    <row r="157" spans="1:6" ht="18.75" customHeight="1">
      <c r="A157" s="13"/>
      <c r="B157" s="66" t="s">
        <v>24</v>
      </c>
      <c r="C157" s="21">
        <v>685</v>
      </c>
      <c r="D157" s="29"/>
      <c r="E157" s="25">
        <v>685</v>
      </c>
      <c r="F157" s="22">
        <v>685</v>
      </c>
    </row>
    <row r="158" spans="1:6" ht="29.25" customHeight="1">
      <c r="A158" s="13"/>
      <c r="B158" s="62" t="s">
        <v>51</v>
      </c>
      <c r="C158" s="21"/>
      <c r="D158" s="16"/>
      <c r="E158" s="25">
        <f t="shared" si="1"/>
        <v>0</v>
      </c>
      <c r="F158" s="30"/>
    </row>
    <row r="159" spans="1:6" ht="13.5" customHeight="1">
      <c r="A159" s="13"/>
      <c r="B159" s="83" t="s">
        <v>79</v>
      </c>
      <c r="C159" s="21"/>
      <c r="D159" s="16"/>
      <c r="E159" s="25">
        <f t="shared" si="1"/>
        <v>0</v>
      </c>
      <c r="F159" s="103">
        <v>23</v>
      </c>
    </row>
    <row r="160" spans="1:6" ht="17.25" customHeight="1">
      <c r="A160" s="13"/>
      <c r="B160" s="4" t="s">
        <v>27</v>
      </c>
      <c r="C160" s="31"/>
      <c r="D160" s="32"/>
      <c r="E160" s="25"/>
      <c r="F160" s="22"/>
    </row>
    <row r="161" spans="1:6" ht="17.25" customHeight="1">
      <c r="A161" s="13"/>
      <c r="B161" s="83" t="s">
        <v>79</v>
      </c>
      <c r="C161" s="32"/>
      <c r="D161" s="32"/>
      <c r="E161" s="25">
        <f t="shared" si="1"/>
        <v>0</v>
      </c>
      <c r="F161" s="103">
        <v>0.268</v>
      </c>
    </row>
    <row r="162" spans="1:6" ht="30" customHeight="1">
      <c r="A162" s="13"/>
      <c r="B162" s="4" t="s">
        <v>91</v>
      </c>
      <c r="C162" s="21">
        <v>200</v>
      </c>
      <c r="D162" s="16"/>
      <c r="E162" s="25">
        <f t="shared" si="1"/>
        <v>200</v>
      </c>
      <c r="F162" s="24">
        <v>200</v>
      </c>
    </row>
    <row r="163" spans="1:6" ht="32.25" customHeight="1">
      <c r="A163" s="13"/>
      <c r="B163" s="62" t="s">
        <v>26</v>
      </c>
      <c r="C163" s="21">
        <v>299</v>
      </c>
      <c r="D163" s="16"/>
      <c r="E163" s="25">
        <v>299</v>
      </c>
      <c r="F163" s="24">
        <v>299</v>
      </c>
    </row>
    <row r="164" spans="1:6" ht="18" customHeight="1">
      <c r="A164" s="13"/>
      <c r="B164" s="83" t="s">
        <v>79</v>
      </c>
      <c r="C164" s="21"/>
      <c r="D164" s="16"/>
      <c r="E164" s="25">
        <f t="shared" si="1"/>
        <v>0</v>
      </c>
      <c r="F164" s="105">
        <v>255.467</v>
      </c>
    </row>
    <row r="165" spans="1:6" ht="28.5" customHeight="1">
      <c r="A165" s="13"/>
      <c r="B165" s="4" t="s">
        <v>28</v>
      </c>
      <c r="C165" s="21"/>
      <c r="D165" s="16"/>
      <c r="E165" s="25"/>
      <c r="F165" s="24"/>
    </row>
    <row r="166" spans="1:6" ht="15" customHeight="1">
      <c r="A166" s="13"/>
      <c r="B166" s="83" t="s">
        <v>79</v>
      </c>
      <c r="C166" s="21"/>
      <c r="D166" s="16"/>
      <c r="E166" s="25">
        <f t="shared" si="1"/>
        <v>0</v>
      </c>
      <c r="F166" s="105">
        <v>50.944</v>
      </c>
    </row>
    <row r="167" spans="1:6" ht="23.25" customHeight="1">
      <c r="A167" s="13"/>
      <c r="B167" s="4" t="s">
        <v>40</v>
      </c>
      <c r="C167" s="21">
        <v>30</v>
      </c>
      <c r="D167" s="16"/>
      <c r="E167" s="25">
        <v>30</v>
      </c>
      <c r="F167" s="17">
        <v>30</v>
      </c>
    </row>
    <row r="168" spans="1:6" ht="17.25" customHeight="1">
      <c r="A168" s="13"/>
      <c r="B168" s="57" t="s">
        <v>29</v>
      </c>
      <c r="C168" s="21"/>
      <c r="D168" s="16"/>
      <c r="E168" s="25">
        <f t="shared" si="1"/>
        <v>0</v>
      </c>
      <c r="F168" s="24"/>
    </row>
    <row r="169" spans="1:6" ht="22.5" customHeight="1">
      <c r="A169" s="13"/>
      <c r="B169" s="4" t="s">
        <v>155</v>
      </c>
      <c r="C169" s="21">
        <v>150</v>
      </c>
      <c r="D169" s="16"/>
      <c r="E169" s="25">
        <f t="shared" si="1"/>
        <v>150</v>
      </c>
      <c r="F169" s="24">
        <v>150</v>
      </c>
    </row>
    <row r="170" spans="1:6" ht="17.25" customHeight="1">
      <c r="A170" s="13"/>
      <c r="B170" s="83" t="s">
        <v>79</v>
      </c>
      <c r="C170" s="21"/>
      <c r="D170" s="16"/>
      <c r="E170" s="25">
        <f t="shared" si="1"/>
        <v>0</v>
      </c>
      <c r="F170" s="105">
        <v>31.362</v>
      </c>
    </row>
    <row r="171" spans="1:6" ht="27" customHeight="1">
      <c r="A171" s="13"/>
      <c r="B171" s="4" t="s">
        <v>156</v>
      </c>
      <c r="C171" s="21"/>
      <c r="D171" s="16"/>
      <c r="E171" s="25"/>
      <c r="F171" s="24"/>
    </row>
    <row r="172" spans="1:6" ht="17.25" customHeight="1">
      <c r="A172" s="13"/>
      <c r="B172" s="83" t="s">
        <v>79</v>
      </c>
      <c r="C172" s="21"/>
      <c r="D172" s="16"/>
      <c r="E172" s="25">
        <f t="shared" si="1"/>
        <v>0</v>
      </c>
      <c r="F172" s="105">
        <v>3.574</v>
      </c>
    </row>
    <row r="173" spans="1:6" s="18" customFormat="1" ht="24.75" customHeight="1">
      <c r="A173" s="13"/>
      <c r="B173" s="60" t="s">
        <v>157</v>
      </c>
      <c r="C173" s="21"/>
      <c r="D173" s="16"/>
      <c r="E173" s="25">
        <f t="shared" si="1"/>
        <v>0</v>
      </c>
      <c r="F173" s="24"/>
    </row>
    <row r="174" spans="1:6" s="18" customFormat="1" ht="13.5" customHeight="1">
      <c r="A174" s="13"/>
      <c r="B174" s="83" t="s">
        <v>79</v>
      </c>
      <c r="C174" s="21"/>
      <c r="D174" s="16"/>
      <c r="E174" s="25">
        <f t="shared" si="1"/>
        <v>0</v>
      </c>
      <c r="F174" s="105">
        <v>0.986</v>
      </c>
    </row>
    <row r="175" spans="1:6" s="18" customFormat="1" ht="30" customHeight="1">
      <c r="A175" s="13"/>
      <c r="B175" s="60" t="s">
        <v>53</v>
      </c>
      <c r="C175" s="21"/>
      <c r="D175" s="16"/>
      <c r="E175" s="25">
        <f aca="true" t="shared" si="2" ref="E175:E224">C175</f>
        <v>0</v>
      </c>
      <c r="F175" s="22"/>
    </row>
    <row r="176" spans="1:6" s="18" customFormat="1" ht="16.5" customHeight="1">
      <c r="A176" s="13"/>
      <c r="B176" s="83" t="s">
        <v>79</v>
      </c>
      <c r="C176" s="21"/>
      <c r="D176" s="16"/>
      <c r="E176" s="25">
        <f t="shared" si="2"/>
        <v>0</v>
      </c>
      <c r="F176" s="103">
        <v>4.737</v>
      </c>
    </row>
    <row r="177" spans="1:6" s="18" customFormat="1" ht="27.75" customHeight="1">
      <c r="A177" s="13"/>
      <c r="B177" s="4" t="s">
        <v>90</v>
      </c>
      <c r="C177" s="21">
        <v>150</v>
      </c>
      <c r="D177" s="16"/>
      <c r="E177" s="25">
        <f t="shared" si="2"/>
        <v>150</v>
      </c>
      <c r="F177" s="24">
        <v>150</v>
      </c>
    </row>
    <row r="178" spans="1:6" s="18" customFormat="1" ht="29.25" customHeight="1">
      <c r="A178" s="13"/>
      <c r="B178" s="4" t="s">
        <v>212</v>
      </c>
      <c r="C178" s="21">
        <v>150</v>
      </c>
      <c r="D178" s="16"/>
      <c r="E178" s="25">
        <f>C178</f>
        <v>150</v>
      </c>
      <c r="F178" s="24">
        <v>150</v>
      </c>
    </row>
    <row r="179" spans="1:6" s="18" customFormat="1" ht="29.25" customHeight="1">
      <c r="A179" s="13"/>
      <c r="B179" s="4" t="s">
        <v>92</v>
      </c>
      <c r="C179" s="21"/>
      <c r="D179" s="16"/>
      <c r="E179" s="25"/>
      <c r="F179" s="24"/>
    </row>
    <row r="180" spans="1:6" s="18" customFormat="1" ht="14.25" customHeight="1">
      <c r="A180" s="13"/>
      <c r="B180" s="83" t="s">
        <v>79</v>
      </c>
      <c r="C180" s="21"/>
      <c r="D180" s="16"/>
      <c r="E180" s="25">
        <f t="shared" si="2"/>
        <v>0</v>
      </c>
      <c r="F180" s="105">
        <v>36.647</v>
      </c>
    </row>
    <row r="181" spans="1:6" s="18" customFormat="1" ht="34.5" customHeight="1">
      <c r="A181" s="13"/>
      <c r="B181" s="4" t="s">
        <v>193</v>
      </c>
      <c r="C181" s="21">
        <v>150</v>
      </c>
      <c r="D181" s="16"/>
      <c r="E181" s="25">
        <v>150</v>
      </c>
      <c r="F181" s="24">
        <v>150</v>
      </c>
    </row>
    <row r="182" spans="1:7" s="18" customFormat="1" ht="14.25" customHeight="1">
      <c r="A182" s="13"/>
      <c r="B182" s="4" t="s">
        <v>30</v>
      </c>
      <c r="C182" s="16"/>
      <c r="D182" s="16"/>
      <c r="E182" s="25"/>
      <c r="F182" s="22"/>
      <c r="G182" s="33"/>
    </row>
    <row r="183" spans="1:7" s="18" customFormat="1" ht="16.5" customHeight="1">
      <c r="A183" s="13"/>
      <c r="B183" s="83" t="s">
        <v>79</v>
      </c>
      <c r="C183" s="16"/>
      <c r="D183" s="16"/>
      <c r="E183" s="25">
        <f t="shared" si="2"/>
        <v>0</v>
      </c>
      <c r="F183" s="103">
        <v>33.91</v>
      </c>
      <c r="G183" s="33"/>
    </row>
    <row r="184" spans="1:6" ht="33" customHeight="1">
      <c r="A184" s="13"/>
      <c r="B184" s="4" t="s">
        <v>94</v>
      </c>
      <c r="C184" s="16">
        <v>170</v>
      </c>
      <c r="D184" s="14"/>
      <c r="E184" s="25">
        <v>170</v>
      </c>
      <c r="F184" s="24">
        <v>170</v>
      </c>
    </row>
    <row r="185" spans="1:6" ht="18" customHeight="1">
      <c r="A185" s="13"/>
      <c r="B185" s="4" t="s">
        <v>31</v>
      </c>
      <c r="C185" s="16"/>
      <c r="D185" s="16"/>
      <c r="E185" s="25"/>
      <c r="F185" s="24"/>
    </row>
    <row r="186" spans="1:6" ht="15.75" customHeight="1">
      <c r="A186" s="13"/>
      <c r="B186" s="83" t="s">
        <v>79</v>
      </c>
      <c r="C186" s="16"/>
      <c r="D186" s="16"/>
      <c r="E186" s="25">
        <f t="shared" si="2"/>
        <v>0</v>
      </c>
      <c r="F186" s="105">
        <v>1.996</v>
      </c>
    </row>
    <row r="187" spans="1:27" ht="33" customHeight="1">
      <c r="A187" s="108"/>
      <c r="B187" s="60" t="s">
        <v>176</v>
      </c>
      <c r="C187" s="16"/>
      <c r="D187" s="16"/>
      <c r="E187" s="25">
        <f t="shared" si="2"/>
        <v>0</v>
      </c>
      <c r="F187" s="24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ht="14.25" customHeight="1">
      <c r="A188" s="108"/>
      <c r="B188" s="83" t="s">
        <v>79</v>
      </c>
      <c r="C188" s="16"/>
      <c r="D188" s="16"/>
      <c r="E188" s="25">
        <f t="shared" si="2"/>
        <v>0</v>
      </c>
      <c r="F188" s="105">
        <v>0.503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ht="31.5" customHeight="1">
      <c r="A189" s="108"/>
      <c r="B189" s="4" t="s">
        <v>32</v>
      </c>
      <c r="C189" s="21">
        <v>299</v>
      </c>
      <c r="D189" s="16"/>
      <c r="E189" s="25">
        <f t="shared" si="2"/>
        <v>299</v>
      </c>
      <c r="F189" s="17">
        <v>299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ht="16.5" customHeight="1">
      <c r="A190" s="108"/>
      <c r="B190" s="83" t="s">
        <v>79</v>
      </c>
      <c r="C190" s="21"/>
      <c r="D190" s="16"/>
      <c r="E190" s="25">
        <f t="shared" si="2"/>
        <v>0</v>
      </c>
      <c r="F190" s="102">
        <v>0.798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ht="31.5" customHeight="1">
      <c r="A191" s="108"/>
      <c r="B191" s="60" t="s">
        <v>52</v>
      </c>
      <c r="C191" s="21"/>
      <c r="D191" s="16"/>
      <c r="E191" s="25">
        <f t="shared" si="2"/>
        <v>0</v>
      </c>
      <c r="F191" s="24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ht="15.75" customHeight="1">
      <c r="A192" s="108"/>
      <c r="B192" s="83" t="s">
        <v>79</v>
      </c>
      <c r="C192" s="21"/>
      <c r="D192" s="16"/>
      <c r="E192" s="25">
        <f t="shared" si="2"/>
        <v>0</v>
      </c>
      <c r="F192" s="105">
        <v>13.681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ht="30.75" customHeight="1">
      <c r="A193" s="93"/>
      <c r="B193" s="60" t="s">
        <v>158</v>
      </c>
      <c r="C193" s="21"/>
      <c r="D193" s="16"/>
      <c r="E193" s="25">
        <f t="shared" si="2"/>
        <v>0</v>
      </c>
      <c r="F193" s="24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ht="15.75" customHeight="1">
      <c r="A194" s="93"/>
      <c r="B194" s="83" t="s">
        <v>79</v>
      </c>
      <c r="C194" s="21"/>
      <c r="D194" s="16"/>
      <c r="E194" s="25">
        <f t="shared" si="2"/>
        <v>0</v>
      </c>
      <c r="F194" s="105">
        <v>1.87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ht="33" customHeight="1">
      <c r="A195" s="93"/>
      <c r="B195" s="60" t="s">
        <v>159</v>
      </c>
      <c r="C195" s="21"/>
      <c r="D195" s="16"/>
      <c r="E195" s="25">
        <f t="shared" si="2"/>
        <v>0</v>
      </c>
      <c r="F195" s="24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ht="16.5" customHeight="1">
      <c r="A196" s="93"/>
      <c r="B196" s="83" t="s">
        <v>79</v>
      </c>
      <c r="C196" s="21"/>
      <c r="D196" s="16"/>
      <c r="E196" s="25">
        <f t="shared" si="2"/>
        <v>0</v>
      </c>
      <c r="F196" s="105">
        <v>0.585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ht="17.25" customHeight="1">
      <c r="A197" s="93"/>
      <c r="B197" s="57" t="s">
        <v>33</v>
      </c>
      <c r="C197" s="21"/>
      <c r="D197" s="16"/>
      <c r="E197" s="25">
        <f t="shared" si="2"/>
        <v>0</v>
      </c>
      <c r="F197" s="24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ht="30.75" customHeight="1">
      <c r="A198" s="93"/>
      <c r="B198" s="4" t="s">
        <v>149</v>
      </c>
      <c r="C198" s="21">
        <v>50</v>
      </c>
      <c r="D198" s="16"/>
      <c r="E198" s="25">
        <v>50</v>
      </c>
      <c r="F198" s="24">
        <v>50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ht="15.75" customHeight="1">
      <c r="A199" s="93"/>
      <c r="B199" s="83" t="s">
        <v>79</v>
      </c>
      <c r="C199" s="21"/>
      <c r="D199" s="16"/>
      <c r="E199" s="25">
        <f t="shared" si="2"/>
        <v>0</v>
      </c>
      <c r="F199" s="105">
        <v>0.809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ht="28.5" customHeight="1">
      <c r="A200" s="93"/>
      <c r="B200" s="60" t="s">
        <v>177</v>
      </c>
      <c r="C200" s="21"/>
      <c r="D200" s="16"/>
      <c r="E200" s="25">
        <f t="shared" si="2"/>
        <v>0</v>
      </c>
      <c r="F200" s="24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ht="15" customHeight="1">
      <c r="A201" s="93"/>
      <c r="B201" s="83" t="s">
        <v>79</v>
      </c>
      <c r="C201" s="21"/>
      <c r="D201" s="16"/>
      <c r="E201" s="25">
        <f t="shared" si="2"/>
        <v>0</v>
      </c>
      <c r="F201" s="105">
        <v>27.029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ht="31.5" customHeight="1">
      <c r="A202" s="93"/>
      <c r="B202" s="60" t="s">
        <v>194</v>
      </c>
      <c r="C202" s="21"/>
      <c r="D202" s="16"/>
      <c r="E202" s="25">
        <f t="shared" si="2"/>
        <v>0</v>
      </c>
      <c r="F202" s="24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ht="15" customHeight="1">
      <c r="A203" s="93"/>
      <c r="B203" s="83" t="s">
        <v>79</v>
      </c>
      <c r="C203" s="21"/>
      <c r="D203" s="16"/>
      <c r="E203" s="25">
        <f t="shared" si="2"/>
        <v>0</v>
      </c>
      <c r="F203" s="24">
        <v>28.197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ht="18.75" customHeight="1">
      <c r="A204" s="93"/>
      <c r="B204" s="4" t="s">
        <v>93</v>
      </c>
      <c r="C204" s="21"/>
      <c r="D204" s="16"/>
      <c r="E204" s="25"/>
      <c r="F204" s="22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ht="16.5" customHeight="1">
      <c r="A205" s="93"/>
      <c r="B205" s="83" t="s">
        <v>79</v>
      </c>
      <c r="C205" s="21"/>
      <c r="D205" s="16"/>
      <c r="E205" s="25">
        <f t="shared" si="2"/>
        <v>0</v>
      </c>
      <c r="F205" s="103">
        <v>10.57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ht="33" customHeight="1">
      <c r="A206" s="93"/>
      <c r="B206" s="62" t="s">
        <v>43</v>
      </c>
      <c r="C206" s="21"/>
      <c r="D206" s="16"/>
      <c r="E206" s="25"/>
      <c r="F206" s="17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ht="14.25" customHeight="1">
      <c r="A207" s="93"/>
      <c r="B207" s="83" t="s">
        <v>79</v>
      </c>
      <c r="C207" s="21"/>
      <c r="D207" s="16"/>
      <c r="E207" s="25">
        <f t="shared" si="2"/>
        <v>0</v>
      </c>
      <c r="F207" s="102">
        <v>4.962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ht="17.25" customHeight="1">
      <c r="A208" s="93"/>
      <c r="B208" s="57" t="s">
        <v>34</v>
      </c>
      <c r="C208" s="21"/>
      <c r="D208" s="16"/>
      <c r="E208" s="25">
        <f t="shared" si="2"/>
        <v>0</v>
      </c>
      <c r="F208" s="22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ht="19.5" customHeight="1">
      <c r="A209" s="93"/>
      <c r="B209" s="3" t="s">
        <v>78</v>
      </c>
      <c r="C209" s="21"/>
      <c r="D209" s="16"/>
      <c r="E209" s="25"/>
      <c r="F209" s="22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ht="16.5" customHeight="1">
      <c r="A210" s="93"/>
      <c r="B210" s="83" t="s">
        <v>79</v>
      </c>
      <c r="C210" s="21"/>
      <c r="D210" s="16"/>
      <c r="E210" s="25">
        <f t="shared" si="2"/>
        <v>0</v>
      </c>
      <c r="F210" s="103">
        <v>0.234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ht="12.75" customHeight="1">
      <c r="A211" s="93"/>
      <c r="B211" s="59" t="s">
        <v>35</v>
      </c>
      <c r="C211" s="21"/>
      <c r="D211" s="16"/>
      <c r="E211" s="25">
        <f t="shared" si="2"/>
        <v>0</v>
      </c>
      <c r="F211" s="24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ht="17.25" customHeight="1">
      <c r="A212" s="93"/>
      <c r="B212" s="66" t="s">
        <v>213</v>
      </c>
      <c r="C212" s="21">
        <v>420</v>
      </c>
      <c r="D212" s="16"/>
      <c r="E212" s="25">
        <f t="shared" si="2"/>
        <v>420</v>
      </c>
      <c r="F212" s="22">
        <v>420</v>
      </c>
      <c r="G212" s="38"/>
      <c r="H212" s="35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ht="15" customHeight="1">
      <c r="A213" s="93"/>
      <c r="B213" s="83" t="s">
        <v>79</v>
      </c>
      <c r="C213" s="21"/>
      <c r="D213" s="16"/>
      <c r="E213" s="25">
        <f t="shared" si="2"/>
        <v>0</v>
      </c>
      <c r="F213" s="103">
        <v>12.201</v>
      </c>
      <c r="G213" s="38"/>
      <c r="H213" s="35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ht="18.75" customHeight="1">
      <c r="A214" s="93"/>
      <c r="B214" s="66" t="s">
        <v>42</v>
      </c>
      <c r="C214" s="21"/>
      <c r="D214" s="16"/>
      <c r="E214" s="25"/>
      <c r="F214" s="22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ht="18" customHeight="1">
      <c r="A215" s="93"/>
      <c r="B215" s="83" t="s">
        <v>79</v>
      </c>
      <c r="C215" s="21"/>
      <c r="D215" s="16"/>
      <c r="E215" s="25">
        <f t="shared" si="2"/>
        <v>0</v>
      </c>
      <c r="F215" s="103">
        <v>0.531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ht="30" customHeight="1">
      <c r="A216" s="108"/>
      <c r="B216" s="67" t="s">
        <v>54</v>
      </c>
      <c r="C216" s="21"/>
      <c r="D216" s="16"/>
      <c r="E216" s="25"/>
      <c r="F216" s="22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ht="15.75" customHeight="1">
      <c r="A217" s="108"/>
      <c r="B217" s="83" t="s">
        <v>79</v>
      </c>
      <c r="C217" s="21"/>
      <c r="D217" s="16"/>
      <c r="E217" s="25">
        <f t="shared" si="2"/>
        <v>0</v>
      </c>
      <c r="F217" s="103">
        <v>2.551</v>
      </c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ht="18.75" customHeight="1">
      <c r="A218" s="108"/>
      <c r="B218" s="66" t="s">
        <v>98</v>
      </c>
      <c r="C218" s="21">
        <v>299</v>
      </c>
      <c r="D218" s="16"/>
      <c r="E218" s="25">
        <v>299</v>
      </c>
      <c r="F218" s="22">
        <v>299</v>
      </c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ht="17.25" customHeight="1">
      <c r="A219" s="93"/>
      <c r="B219" s="68" t="s">
        <v>55</v>
      </c>
      <c r="C219" s="21"/>
      <c r="D219" s="16"/>
      <c r="E219" s="25">
        <f t="shared" si="2"/>
        <v>0</v>
      </c>
      <c r="F219" s="22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ht="15.75" customHeight="1">
      <c r="A220" s="93"/>
      <c r="B220" s="83" t="s">
        <v>79</v>
      </c>
      <c r="C220" s="21"/>
      <c r="D220" s="16"/>
      <c r="E220" s="25">
        <f t="shared" si="2"/>
        <v>0</v>
      </c>
      <c r="F220" s="103">
        <v>141.543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ht="18" customHeight="1">
      <c r="A221" s="93"/>
      <c r="B221" s="69" t="s">
        <v>36</v>
      </c>
      <c r="C221" s="29">
        <f>SUM(C222:C233)</f>
        <v>9920</v>
      </c>
      <c r="D221" s="29"/>
      <c r="E221" s="29">
        <f>SUM(E222:E233)</f>
        <v>7665.7</v>
      </c>
      <c r="F221" s="30">
        <f>SUM(F222:F233)</f>
        <v>1487.735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ht="28.5" customHeight="1">
      <c r="A222" s="93"/>
      <c r="B222" s="4" t="s">
        <v>37</v>
      </c>
      <c r="C222" s="21">
        <v>9800</v>
      </c>
      <c r="D222" s="164">
        <v>26</v>
      </c>
      <c r="E222" s="25">
        <v>7545.7</v>
      </c>
      <c r="F222" s="22">
        <v>1300</v>
      </c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ht="16.5" customHeight="1">
      <c r="A223" s="93"/>
      <c r="B223" s="60" t="s">
        <v>58</v>
      </c>
      <c r="C223" s="16"/>
      <c r="D223" s="16"/>
      <c r="E223" s="25">
        <f t="shared" si="2"/>
        <v>0</v>
      </c>
      <c r="F223" s="22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ht="13.5" customHeight="1">
      <c r="A224" s="93"/>
      <c r="B224" s="83" t="s">
        <v>79</v>
      </c>
      <c r="C224" s="16"/>
      <c r="D224" s="16"/>
      <c r="E224" s="25">
        <f t="shared" si="2"/>
        <v>0</v>
      </c>
      <c r="F224" s="103">
        <v>3.465</v>
      </c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ht="31.5" customHeight="1">
      <c r="A225" s="93"/>
      <c r="B225" s="4" t="s">
        <v>95</v>
      </c>
      <c r="C225" s="21">
        <v>120</v>
      </c>
      <c r="D225" s="16"/>
      <c r="E225" s="25">
        <v>120</v>
      </c>
      <c r="F225" s="22">
        <v>120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ht="27.75" customHeight="1">
      <c r="A226" s="93"/>
      <c r="B226" s="67" t="s">
        <v>60</v>
      </c>
      <c r="C226" s="21"/>
      <c r="D226" s="16"/>
      <c r="E226" s="25">
        <f aca="true" t="shared" si="3" ref="E226:E233">C226</f>
        <v>0</v>
      </c>
      <c r="F226" s="24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27" ht="15.75" customHeight="1">
      <c r="A227" s="93"/>
      <c r="B227" s="83" t="s">
        <v>79</v>
      </c>
      <c r="C227" s="21"/>
      <c r="D227" s="16"/>
      <c r="E227" s="25">
        <f t="shared" si="3"/>
        <v>0</v>
      </c>
      <c r="F227" s="105">
        <v>36</v>
      </c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:27" ht="15.75" customHeight="1">
      <c r="A228" s="93"/>
      <c r="B228" s="65" t="s">
        <v>29</v>
      </c>
      <c r="C228" s="21"/>
      <c r="D228" s="16"/>
      <c r="E228" s="25">
        <f t="shared" si="3"/>
        <v>0</v>
      </c>
      <c r="F228" s="22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:27" ht="30.75" customHeight="1">
      <c r="A229" s="93"/>
      <c r="B229" s="60" t="s">
        <v>57</v>
      </c>
      <c r="C229" s="21"/>
      <c r="D229" s="16"/>
      <c r="E229" s="25">
        <f t="shared" si="3"/>
        <v>0</v>
      </c>
      <c r="F229" s="22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:27" ht="16.5" customHeight="1">
      <c r="A230" s="93"/>
      <c r="B230" s="83" t="s">
        <v>79</v>
      </c>
      <c r="C230" s="21"/>
      <c r="D230" s="16"/>
      <c r="E230" s="25">
        <f t="shared" si="3"/>
        <v>0</v>
      </c>
      <c r="F230" s="103">
        <v>25.804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ht="13.5" customHeight="1">
      <c r="A231" s="93"/>
      <c r="B231" s="124" t="s">
        <v>19</v>
      </c>
      <c r="C231" s="21"/>
      <c r="D231" s="16"/>
      <c r="E231" s="25">
        <f t="shared" si="3"/>
        <v>0</v>
      </c>
      <c r="F231" s="22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ht="18" customHeight="1">
      <c r="A232" s="93"/>
      <c r="B232" s="60" t="s">
        <v>59</v>
      </c>
      <c r="C232" s="25"/>
      <c r="D232" s="16"/>
      <c r="E232" s="25">
        <f t="shared" si="3"/>
        <v>0</v>
      </c>
      <c r="F232" s="23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ht="18" customHeight="1" thickBot="1">
      <c r="A233" s="95"/>
      <c r="B233" s="100" t="s">
        <v>79</v>
      </c>
      <c r="C233" s="96"/>
      <c r="D233" s="34"/>
      <c r="E233" s="96">
        <f t="shared" si="3"/>
        <v>0</v>
      </c>
      <c r="F233" s="109">
        <v>2.466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7" ht="18" customHeight="1" hidden="1">
      <c r="A234" s="97"/>
      <c r="B234" s="98" t="s">
        <v>44</v>
      </c>
      <c r="C234" s="99">
        <f>SUM(C236:C240)</f>
        <v>0</v>
      </c>
      <c r="D234" s="99"/>
      <c r="E234" s="99">
        <f>SUM(E236:E240)</f>
        <v>0</v>
      </c>
      <c r="F234" s="99">
        <f>SUM(F236:F240)</f>
        <v>0</v>
      </c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ht="18.75" customHeight="1" hidden="1">
      <c r="A235" s="93"/>
      <c r="B235" s="57" t="s">
        <v>2</v>
      </c>
      <c r="C235" s="21"/>
      <c r="D235" s="16"/>
      <c r="E235" s="21"/>
      <c r="F235" s="22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ht="17.25" customHeight="1" hidden="1">
      <c r="A236" s="93"/>
      <c r="B236" s="59" t="s">
        <v>4</v>
      </c>
      <c r="C236" s="21"/>
      <c r="D236" s="16"/>
      <c r="E236" s="21"/>
      <c r="F236" s="22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ht="34.5" customHeight="1" hidden="1">
      <c r="A237" s="93"/>
      <c r="B237" s="71"/>
      <c r="C237" s="21"/>
      <c r="D237" s="16"/>
      <c r="E237" s="25"/>
      <c r="F237" s="22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27" ht="18.75" customHeight="1" hidden="1">
      <c r="A238" s="93"/>
      <c r="B238" s="63" t="s">
        <v>14</v>
      </c>
      <c r="C238" s="21"/>
      <c r="D238" s="16"/>
      <c r="E238" s="25"/>
      <c r="F238" s="22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:27" ht="14.25" customHeight="1" hidden="1">
      <c r="A239" s="93"/>
      <c r="B239" s="65" t="s">
        <v>19</v>
      </c>
      <c r="C239" s="16"/>
      <c r="D239" s="16"/>
      <c r="E239" s="25"/>
      <c r="F239" s="94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:27" ht="19.5" customHeight="1" hidden="1" thickBot="1">
      <c r="A240" s="93"/>
      <c r="B240" s="5"/>
      <c r="C240" s="5"/>
      <c r="F240" s="5"/>
      <c r="G240" s="43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:27" ht="25.5" customHeight="1" hidden="1" thickBot="1">
      <c r="A241" s="10"/>
      <c r="B241" s="116" t="s">
        <v>50</v>
      </c>
      <c r="C241" s="117">
        <f>C21+C234</f>
        <v>33399</v>
      </c>
      <c r="D241" s="117"/>
      <c r="E241" s="117">
        <f>E21+E234</f>
        <v>23515.4</v>
      </c>
      <c r="F241" s="118">
        <f>F21+F234</f>
        <v>14000.702000000001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1:27" ht="24.75" customHeight="1" hidden="1">
      <c r="A242" s="110"/>
      <c r="B242" s="111"/>
      <c r="C242" s="112"/>
      <c r="D242" s="113"/>
      <c r="E242" s="112"/>
      <c r="F242" s="113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ht="33" customHeight="1" thickBot="1">
      <c r="A243" s="140"/>
      <c r="B243" s="141" t="s">
        <v>99</v>
      </c>
      <c r="C243" s="142"/>
      <c r="D243" s="143"/>
      <c r="E243" s="142"/>
      <c r="F243" s="144">
        <f>SUM(F245+F246+F248)</f>
        <v>19687.278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ht="18.75" customHeight="1" hidden="1">
      <c r="A244" s="135"/>
      <c r="B244" s="136"/>
      <c r="C244" s="137"/>
      <c r="D244" s="138"/>
      <c r="E244" s="137"/>
      <c r="F244" s="139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s="9" customFormat="1" ht="24.75" customHeight="1">
      <c r="A245" s="125"/>
      <c r="B245" s="53" t="s">
        <v>84</v>
      </c>
      <c r="C245" s="128"/>
      <c r="D245" s="126"/>
      <c r="E245" s="128"/>
      <c r="F245" s="163">
        <f>SUM(F277:F322)</f>
        <v>3277.7379999999994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ht="29.25" customHeight="1">
      <c r="A246" s="125"/>
      <c r="B246" s="127" t="s">
        <v>100</v>
      </c>
      <c r="C246" s="158">
        <v>1000</v>
      </c>
      <c r="D246" s="126"/>
      <c r="E246" s="158">
        <v>1000</v>
      </c>
      <c r="F246" s="134">
        <v>1000</v>
      </c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ht="24.75" customHeight="1">
      <c r="A247" s="125"/>
      <c r="B247" s="166" t="s">
        <v>204</v>
      </c>
      <c r="C247" s="167">
        <v>1000</v>
      </c>
      <c r="D247" s="126"/>
      <c r="E247" s="167">
        <v>1000</v>
      </c>
      <c r="F247" s="168">
        <v>1000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ht="18.75" customHeight="1">
      <c r="A248" s="125"/>
      <c r="B248" s="165" t="s">
        <v>101</v>
      </c>
      <c r="C248" s="129">
        <f>SUM(C250:C276)</f>
        <v>16679.54</v>
      </c>
      <c r="D248" s="130"/>
      <c r="E248" s="129">
        <f>SUM(E250:E276)</f>
        <v>15634.54</v>
      </c>
      <c r="F248" s="133">
        <f>SUM(F250:F276)</f>
        <v>15409.54</v>
      </c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ht="15" hidden="1"/>
    <row r="250" spans="1:27" ht="30.75" customHeight="1">
      <c r="A250" s="125"/>
      <c r="B250" s="166" t="s">
        <v>103</v>
      </c>
      <c r="C250" s="167">
        <v>60</v>
      </c>
      <c r="D250" s="126"/>
      <c r="E250" s="167">
        <v>60</v>
      </c>
      <c r="F250" s="168">
        <v>60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ht="15" customHeight="1">
      <c r="A251" s="125"/>
      <c r="B251" s="166" t="s">
        <v>104</v>
      </c>
      <c r="C251" s="167">
        <v>199</v>
      </c>
      <c r="D251" s="126"/>
      <c r="E251" s="167">
        <v>199</v>
      </c>
      <c r="F251" s="168">
        <v>199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ht="25.5" customHeight="1">
      <c r="A252" s="125"/>
      <c r="B252" s="166" t="s">
        <v>105</v>
      </c>
      <c r="C252" s="167">
        <v>300</v>
      </c>
      <c r="D252" s="126"/>
      <c r="E252" s="167">
        <v>300</v>
      </c>
      <c r="F252" s="168">
        <v>300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ht="18.75" customHeight="1">
      <c r="A253" s="125"/>
      <c r="B253" s="166" t="s">
        <v>102</v>
      </c>
      <c r="C253" s="167">
        <v>500</v>
      </c>
      <c r="D253" s="126"/>
      <c r="E253" s="167">
        <v>500</v>
      </c>
      <c r="F253" s="168">
        <v>500</v>
      </c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27" ht="16.5" customHeight="1">
      <c r="A254" s="125"/>
      <c r="B254" s="166" t="s">
        <v>106</v>
      </c>
      <c r="C254" s="167">
        <v>3200</v>
      </c>
      <c r="D254" s="126"/>
      <c r="E254" s="167">
        <v>3200</v>
      </c>
      <c r="F254" s="168">
        <v>3200</v>
      </c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ht="19.5" customHeight="1">
      <c r="A255" s="125"/>
      <c r="B255" s="169" t="s">
        <v>107</v>
      </c>
      <c r="C255" s="167">
        <v>570.54</v>
      </c>
      <c r="D255" s="126"/>
      <c r="E255" s="167">
        <v>570.54</v>
      </c>
      <c r="F255" s="168">
        <v>570.54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:27" ht="15.75" customHeight="1">
      <c r="A256" s="125"/>
      <c r="B256" s="170" t="s">
        <v>136</v>
      </c>
      <c r="C256" s="167">
        <v>225</v>
      </c>
      <c r="D256" s="126"/>
      <c r="E256" s="167">
        <v>225</v>
      </c>
      <c r="F256" s="168">
        <v>225</v>
      </c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:27" ht="31.5" customHeight="1">
      <c r="A257" s="125"/>
      <c r="B257" s="170" t="s">
        <v>108</v>
      </c>
      <c r="C257" s="167">
        <v>500</v>
      </c>
      <c r="D257" s="126"/>
      <c r="E257" s="167">
        <v>500</v>
      </c>
      <c r="F257" s="168">
        <v>500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:27" ht="35.25" customHeight="1">
      <c r="A258" s="125"/>
      <c r="B258" s="170" t="s">
        <v>137</v>
      </c>
      <c r="C258" s="167">
        <v>2250</v>
      </c>
      <c r="D258" s="126"/>
      <c r="E258" s="167">
        <v>2250</v>
      </c>
      <c r="F258" s="168">
        <v>2250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:27" ht="19.5" customHeight="1">
      <c r="A259" s="125"/>
      <c r="B259" s="166" t="s">
        <v>138</v>
      </c>
      <c r="C259" s="167">
        <v>1700</v>
      </c>
      <c r="D259" s="126"/>
      <c r="E259" s="167">
        <v>1700</v>
      </c>
      <c r="F259" s="168">
        <v>1700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:27" ht="18.75" customHeight="1">
      <c r="A260" s="125"/>
      <c r="B260" s="166" t="s">
        <v>160</v>
      </c>
      <c r="C260" s="167">
        <v>65</v>
      </c>
      <c r="D260" s="126"/>
      <c r="E260" s="167">
        <v>65</v>
      </c>
      <c r="F260" s="168">
        <v>65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ht="16.5" customHeight="1">
      <c r="A261" s="125"/>
      <c r="B261" s="166" t="s">
        <v>161</v>
      </c>
      <c r="C261" s="167">
        <v>65</v>
      </c>
      <c r="D261" s="126"/>
      <c r="E261" s="167">
        <v>65</v>
      </c>
      <c r="F261" s="168">
        <v>65</v>
      </c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ht="18" customHeight="1">
      <c r="A262" s="125"/>
      <c r="B262" s="170" t="s">
        <v>162</v>
      </c>
      <c r="C262" s="167">
        <v>200</v>
      </c>
      <c r="D262" s="126"/>
      <c r="E262" s="167">
        <v>200</v>
      </c>
      <c r="F262" s="168">
        <v>200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ht="15.75" customHeight="1">
      <c r="A263" s="125"/>
      <c r="B263" s="166" t="s">
        <v>148</v>
      </c>
      <c r="C263" s="167">
        <v>1345</v>
      </c>
      <c r="D263" s="126">
        <v>78</v>
      </c>
      <c r="E263" s="167">
        <v>300</v>
      </c>
      <c r="F263" s="168">
        <v>75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ht="18" customHeight="1">
      <c r="A264" s="125"/>
      <c r="B264" s="170" t="s">
        <v>109</v>
      </c>
      <c r="C264" s="167">
        <v>998</v>
      </c>
      <c r="D264" s="126"/>
      <c r="E264" s="167">
        <v>998</v>
      </c>
      <c r="F264" s="168">
        <v>998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ht="33" customHeight="1">
      <c r="A265" s="125"/>
      <c r="B265" s="170" t="s">
        <v>195</v>
      </c>
      <c r="C265" s="167">
        <v>465</v>
      </c>
      <c r="D265" s="126"/>
      <c r="E265" s="167">
        <v>465</v>
      </c>
      <c r="F265" s="168">
        <v>465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:27" ht="30.75" customHeight="1">
      <c r="A266" s="125"/>
      <c r="B266" s="170" t="s">
        <v>215</v>
      </c>
      <c r="C266" s="167">
        <v>458</v>
      </c>
      <c r="D266" s="126"/>
      <c r="E266" s="167">
        <v>458</v>
      </c>
      <c r="F266" s="168">
        <v>458</v>
      </c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ht="31.5" customHeight="1">
      <c r="A267" s="125"/>
      <c r="B267" s="170" t="s">
        <v>196</v>
      </c>
      <c r="C267" s="167">
        <v>1014</v>
      </c>
      <c r="D267" s="126"/>
      <c r="E267" s="167">
        <v>1014</v>
      </c>
      <c r="F267" s="168">
        <v>1014</v>
      </c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ht="15.75" customHeight="1">
      <c r="A268" s="125"/>
      <c r="B268" s="170" t="s">
        <v>163</v>
      </c>
      <c r="C268" s="167">
        <v>1305</v>
      </c>
      <c r="D268" s="126"/>
      <c r="E268" s="167">
        <v>1305</v>
      </c>
      <c r="F268" s="168">
        <v>1305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ht="18.75" customHeight="1">
      <c r="A269" s="125"/>
      <c r="B269" s="170" t="s">
        <v>110</v>
      </c>
      <c r="C269" s="167"/>
      <c r="D269" s="126"/>
      <c r="E269" s="167"/>
      <c r="F269" s="16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ht="21" customHeight="1">
      <c r="A270" s="125"/>
      <c r="B270" s="170" t="s">
        <v>164</v>
      </c>
      <c r="C270" s="167">
        <v>200</v>
      </c>
      <c r="D270" s="126"/>
      <c r="E270" s="167">
        <v>200</v>
      </c>
      <c r="F270" s="168">
        <v>200</v>
      </c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ht="19.5" customHeight="1">
      <c r="A271" s="125"/>
      <c r="B271" s="170" t="s">
        <v>111</v>
      </c>
      <c r="C271" s="167">
        <v>230</v>
      </c>
      <c r="D271" s="126"/>
      <c r="E271" s="167">
        <v>230</v>
      </c>
      <c r="F271" s="168">
        <v>230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ht="24.75" customHeight="1">
      <c r="A272" s="125"/>
      <c r="B272" s="170" t="s">
        <v>114</v>
      </c>
      <c r="C272" s="167">
        <v>100</v>
      </c>
      <c r="D272" s="126"/>
      <c r="E272" s="167">
        <v>100</v>
      </c>
      <c r="F272" s="168">
        <v>100</v>
      </c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ht="24.75" customHeight="1">
      <c r="A273" s="125"/>
      <c r="B273" s="170" t="s">
        <v>115</v>
      </c>
      <c r="C273" s="167">
        <v>120</v>
      </c>
      <c r="D273" s="126"/>
      <c r="E273" s="167">
        <v>120</v>
      </c>
      <c r="F273" s="168">
        <v>120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ht="18.75" customHeight="1">
      <c r="A274" s="125"/>
      <c r="B274" s="170" t="s">
        <v>112</v>
      </c>
      <c r="C274" s="167">
        <v>110</v>
      </c>
      <c r="D274" s="126"/>
      <c r="E274" s="167">
        <v>110</v>
      </c>
      <c r="F274" s="168">
        <v>110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ht="36.75" customHeight="1">
      <c r="A275" s="125"/>
      <c r="B275" s="171" t="s">
        <v>179</v>
      </c>
      <c r="C275" s="167">
        <v>250</v>
      </c>
      <c r="D275" s="126"/>
      <c r="E275" s="167">
        <v>250</v>
      </c>
      <c r="F275" s="168">
        <v>250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ht="51.75" customHeight="1">
      <c r="A276" s="125"/>
      <c r="B276" s="171" t="s">
        <v>197</v>
      </c>
      <c r="C276" s="167">
        <v>250</v>
      </c>
      <c r="D276" s="126"/>
      <c r="E276" s="167">
        <v>250</v>
      </c>
      <c r="F276" s="168">
        <v>250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ht="35.25" customHeight="1">
      <c r="A277" s="161"/>
      <c r="B277" s="166" t="s">
        <v>198</v>
      </c>
      <c r="C277" s="168"/>
      <c r="D277" s="172"/>
      <c r="E277" s="168"/>
      <c r="F277" s="16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ht="21.75" customHeight="1">
      <c r="A278" s="161"/>
      <c r="B278" s="83" t="s">
        <v>79</v>
      </c>
      <c r="C278" s="168"/>
      <c r="D278" s="172"/>
      <c r="E278" s="168"/>
      <c r="F278" s="173">
        <v>252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ht="21" customHeight="1">
      <c r="A279" s="161"/>
      <c r="B279" s="191" t="s">
        <v>180</v>
      </c>
      <c r="C279" s="168"/>
      <c r="D279" s="172"/>
      <c r="E279" s="168"/>
      <c r="F279" s="173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ht="18.75" customHeight="1">
      <c r="A280" s="161"/>
      <c r="B280" s="83" t="s">
        <v>79</v>
      </c>
      <c r="C280" s="168"/>
      <c r="D280" s="172"/>
      <c r="E280" s="168"/>
      <c r="F280" s="173">
        <v>240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ht="21" customHeight="1">
      <c r="A281" s="161"/>
      <c r="B281" s="170" t="s">
        <v>124</v>
      </c>
      <c r="C281" s="168"/>
      <c r="D281" s="172"/>
      <c r="E281" s="168"/>
      <c r="F281" s="173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ht="21" customHeight="1">
      <c r="A282" s="161"/>
      <c r="B282" s="83" t="s">
        <v>79</v>
      </c>
      <c r="C282" s="168"/>
      <c r="D282" s="172"/>
      <c r="E282" s="168"/>
      <c r="F282" s="173">
        <v>212.822</v>
      </c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ht="18.75" customHeight="1">
      <c r="A283" s="161"/>
      <c r="B283" s="170" t="s">
        <v>165</v>
      </c>
      <c r="C283" s="168"/>
      <c r="D283" s="172"/>
      <c r="E283" s="168"/>
      <c r="F283" s="173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ht="18.75" customHeight="1">
      <c r="A284" s="161"/>
      <c r="B284" s="83" t="s">
        <v>79</v>
      </c>
      <c r="C284" s="168"/>
      <c r="D284" s="172"/>
      <c r="E284" s="168"/>
      <c r="F284" s="173">
        <v>108</v>
      </c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ht="34.5" customHeight="1">
      <c r="A285" s="161"/>
      <c r="B285" s="170" t="s">
        <v>199</v>
      </c>
      <c r="C285" s="168"/>
      <c r="D285" s="172"/>
      <c r="E285" s="168"/>
      <c r="F285" s="173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ht="26.25" customHeight="1">
      <c r="A286" s="161"/>
      <c r="B286" s="83" t="s">
        <v>79</v>
      </c>
      <c r="C286" s="168"/>
      <c r="D286" s="172"/>
      <c r="E286" s="168"/>
      <c r="F286" s="173">
        <v>216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ht="18.75" customHeight="1">
      <c r="A287" s="161"/>
      <c r="B287" s="170" t="s">
        <v>166</v>
      </c>
      <c r="C287" s="168"/>
      <c r="D287" s="172"/>
      <c r="E287" s="168"/>
      <c r="F287" s="173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ht="18.75" customHeight="1">
      <c r="A288" s="161"/>
      <c r="B288" s="83" t="s">
        <v>79</v>
      </c>
      <c r="C288" s="168"/>
      <c r="D288" s="172"/>
      <c r="E288" s="168"/>
      <c r="F288" s="173">
        <v>130</v>
      </c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ht="33" customHeight="1">
      <c r="A289" s="161"/>
      <c r="B289" s="170" t="s">
        <v>200</v>
      </c>
      <c r="C289" s="168"/>
      <c r="D289" s="172"/>
      <c r="E289" s="168"/>
      <c r="F289" s="173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1:27" ht="26.25" customHeight="1">
      <c r="A290" s="161"/>
      <c r="B290" s="83" t="s">
        <v>79</v>
      </c>
      <c r="C290" s="168"/>
      <c r="D290" s="172"/>
      <c r="E290" s="168"/>
      <c r="F290" s="173">
        <v>249.998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ht="24" customHeight="1">
      <c r="A291" s="161"/>
      <c r="B291" s="170" t="s">
        <v>167</v>
      </c>
      <c r="C291" s="168"/>
      <c r="D291" s="172"/>
      <c r="E291" s="168"/>
      <c r="F291" s="173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ht="24" customHeight="1">
      <c r="A292" s="161"/>
      <c r="B292" s="83" t="s">
        <v>79</v>
      </c>
      <c r="C292" s="168"/>
      <c r="D292" s="172"/>
      <c r="E292" s="168"/>
      <c r="F292" s="173">
        <v>489.4</v>
      </c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ht="33" customHeight="1">
      <c r="A293" s="161"/>
      <c r="B293" s="170" t="s">
        <v>214</v>
      </c>
      <c r="C293" s="168"/>
      <c r="D293" s="172"/>
      <c r="E293" s="168"/>
      <c r="F293" s="173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ht="26.25" customHeight="1">
      <c r="A294" s="161"/>
      <c r="B294" s="83" t="s">
        <v>79</v>
      </c>
      <c r="C294" s="168"/>
      <c r="D294" s="172"/>
      <c r="E294" s="168"/>
      <c r="F294" s="173">
        <v>299</v>
      </c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27" ht="16.5" customHeight="1">
      <c r="A295" s="161"/>
      <c r="B295" s="170" t="s">
        <v>178</v>
      </c>
      <c r="C295" s="168"/>
      <c r="D295" s="172"/>
      <c r="E295" s="168"/>
      <c r="F295" s="173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:27" ht="16.5" customHeight="1">
      <c r="A296" s="161"/>
      <c r="B296" s="83" t="s">
        <v>79</v>
      </c>
      <c r="C296" s="168"/>
      <c r="D296" s="172"/>
      <c r="E296" s="168"/>
      <c r="F296" s="173">
        <v>86.76</v>
      </c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:27" ht="33.75" customHeight="1">
      <c r="A297" s="161"/>
      <c r="B297" s="170" t="s">
        <v>201</v>
      </c>
      <c r="C297" s="168"/>
      <c r="D297" s="172"/>
      <c r="E297" s="168"/>
      <c r="F297" s="173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1:27" ht="33.75" customHeight="1">
      <c r="A298" s="161"/>
      <c r="B298" s="83" t="s">
        <v>79</v>
      </c>
      <c r="C298" s="168"/>
      <c r="D298" s="172"/>
      <c r="E298" s="168"/>
      <c r="F298" s="173">
        <v>8.669</v>
      </c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:27" ht="22.5" customHeight="1">
      <c r="A299" s="161"/>
      <c r="B299" s="170" t="s">
        <v>168</v>
      </c>
      <c r="C299" s="168"/>
      <c r="D299" s="172"/>
      <c r="E299" s="168"/>
      <c r="F299" s="173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ht="22.5" customHeight="1">
      <c r="A300" s="161"/>
      <c r="B300" s="83" t="s">
        <v>79</v>
      </c>
      <c r="C300" s="168"/>
      <c r="D300" s="172"/>
      <c r="E300" s="168"/>
      <c r="F300" s="173">
        <v>170.24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ht="24" customHeight="1">
      <c r="A301" s="161"/>
      <c r="B301" s="170" t="s">
        <v>125</v>
      </c>
      <c r="C301" s="168"/>
      <c r="D301" s="172"/>
      <c r="E301" s="168"/>
      <c r="F301" s="173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ht="24" customHeight="1">
      <c r="A302" s="161"/>
      <c r="B302" s="83" t="s">
        <v>79</v>
      </c>
      <c r="C302" s="168"/>
      <c r="D302" s="172"/>
      <c r="E302" s="168"/>
      <c r="F302" s="173">
        <v>104.97</v>
      </c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ht="21" customHeight="1">
      <c r="A303" s="161"/>
      <c r="B303" s="170" t="s">
        <v>126</v>
      </c>
      <c r="C303" s="168"/>
      <c r="D303" s="172"/>
      <c r="E303" s="168"/>
      <c r="F303" s="173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ht="21" customHeight="1">
      <c r="A304" s="161"/>
      <c r="B304" s="83" t="s">
        <v>79</v>
      </c>
      <c r="C304" s="168"/>
      <c r="D304" s="172"/>
      <c r="E304" s="168"/>
      <c r="F304" s="173">
        <v>421.158</v>
      </c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ht="21" customHeight="1">
      <c r="A305" s="161"/>
      <c r="B305" s="170" t="s">
        <v>127</v>
      </c>
      <c r="C305" s="168"/>
      <c r="D305" s="172"/>
      <c r="E305" s="168"/>
      <c r="F305" s="173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ht="21" customHeight="1">
      <c r="A306" s="161"/>
      <c r="B306" s="83" t="s">
        <v>79</v>
      </c>
      <c r="C306" s="168"/>
      <c r="D306" s="172"/>
      <c r="E306" s="168"/>
      <c r="F306" s="173">
        <v>32.924</v>
      </c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ht="21" customHeight="1">
      <c r="A307" s="161"/>
      <c r="B307" s="170" t="s">
        <v>128</v>
      </c>
      <c r="C307" s="168"/>
      <c r="D307" s="172"/>
      <c r="E307" s="168"/>
      <c r="F307" s="173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ht="21" customHeight="1">
      <c r="A308" s="161"/>
      <c r="B308" s="83" t="s">
        <v>79</v>
      </c>
      <c r="C308" s="168"/>
      <c r="D308" s="172"/>
      <c r="E308" s="168"/>
      <c r="F308" s="173">
        <v>57.541</v>
      </c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ht="24" customHeight="1">
      <c r="A309" s="161"/>
      <c r="B309" s="170" t="s">
        <v>129</v>
      </c>
      <c r="C309" s="168"/>
      <c r="D309" s="172"/>
      <c r="E309" s="168"/>
      <c r="F309" s="173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ht="24" customHeight="1">
      <c r="A310" s="161"/>
      <c r="B310" s="83" t="s">
        <v>79</v>
      </c>
      <c r="C310" s="168"/>
      <c r="D310" s="172"/>
      <c r="E310" s="168"/>
      <c r="F310" s="173">
        <v>88.522</v>
      </c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ht="30.75" customHeight="1">
      <c r="A311" s="161"/>
      <c r="B311" s="170" t="s">
        <v>130</v>
      </c>
      <c r="C311" s="168"/>
      <c r="D311" s="172"/>
      <c r="E311" s="168"/>
      <c r="F311" s="173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ht="30.75" customHeight="1">
      <c r="A312" s="161"/>
      <c r="B312" s="83" t="s">
        <v>79</v>
      </c>
      <c r="C312" s="168"/>
      <c r="D312" s="172"/>
      <c r="E312" s="168"/>
      <c r="F312" s="173">
        <v>33.999</v>
      </c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ht="21" customHeight="1">
      <c r="A313" s="161"/>
      <c r="B313" s="170" t="s">
        <v>131</v>
      </c>
      <c r="C313" s="168"/>
      <c r="D313" s="172"/>
      <c r="E313" s="168"/>
      <c r="F313" s="173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7" ht="21" customHeight="1">
      <c r="A314" s="161"/>
      <c r="B314" s="83" t="s">
        <v>79</v>
      </c>
      <c r="C314" s="168"/>
      <c r="D314" s="172"/>
      <c r="E314" s="168"/>
      <c r="F314" s="173">
        <v>30.341</v>
      </c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ht="48" customHeight="1">
      <c r="A315" s="161"/>
      <c r="B315" s="170" t="s">
        <v>132</v>
      </c>
      <c r="C315" s="168"/>
      <c r="D315" s="172"/>
      <c r="E315" s="168"/>
      <c r="F315" s="173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ht="30" customHeight="1">
      <c r="A316" s="161"/>
      <c r="B316" s="83" t="s">
        <v>79</v>
      </c>
      <c r="C316" s="168"/>
      <c r="D316" s="172"/>
      <c r="E316" s="168"/>
      <c r="F316" s="173">
        <v>0.488</v>
      </c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ht="31.5" customHeight="1">
      <c r="A317" s="161"/>
      <c r="B317" s="170" t="s">
        <v>133</v>
      </c>
      <c r="C317" s="168"/>
      <c r="D317" s="172"/>
      <c r="E317" s="168"/>
      <c r="F317" s="173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ht="27" customHeight="1">
      <c r="A318" s="161"/>
      <c r="B318" s="83" t="s">
        <v>79</v>
      </c>
      <c r="C318" s="168"/>
      <c r="D318" s="172"/>
      <c r="E318" s="168"/>
      <c r="F318" s="173">
        <v>4.5</v>
      </c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ht="33.75" customHeight="1">
      <c r="A319" s="161"/>
      <c r="B319" s="170" t="s">
        <v>134</v>
      </c>
      <c r="C319" s="168"/>
      <c r="D319" s="172"/>
      <c r="E319" s="168"/>
      <c r="F319" s="173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ht="51.75" customHeight="1" hidden="1">
      <c r="A320" s="125"/>
      <c r="B320" s="170"/>
      <c r="C320" s="167"/>
      <c r="D320" s="126"/>
      <c r="E320" s="167"/>
      <c r="F320" s="173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ht="51.75" customHeight="1" hidden="1" thickBot="1">
      <c r="A321" s="125"/>
      <c r="B321" s="170"/>
      <c r="C321" s="167"/>
      <c r="D321" s="126"/>
      <c r="E321" s="167"/>
      <c r="F321" s="173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27" ht="27.75" customHeight="1" thickBot="1">
      <c r="A322" s="125"/>
      <c r="B322" s="83" t="s">
        <v>79</v>
      </c>
      <c r="C322" s="167"/>
      <c r="D322" s="126"/>
      <c r="E322" s="167"/>
      <c r="F322" s="173">
        <v>40.406</v>
      </c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:27" ht="27.75" customHeight="1" hidden="1" thickBot="1">
      <c r="A323" s="145"/>
      <c r="B323" s="162"/>
      <c r="C323" s="146"/>
      <c r="D323" s="147"/>
      <c r="E323" s="146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:27" ht="27" customHeight="1" thickBot="1">
      <c r="A324" s="140"/>
      <c r="B324" s="150" t="s">
        <v>116</v>
      </c>
      <c r="C324" s="151"/>
      <c r="D324" s="143"/>
      <c r="E324" s="151"/>
      <c r="F324" s="152">
        <f>SUM(F327:F347)</f>
        <v>1198.555</v>
      </c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ht="22.5" customHeight="1">
      <c r="A325" s="135"/>
      <c r="B325" s="53" t="s">
        <v>84</v>
      </c>
      <c r="C325" s="148"/>
      <c r="D325" s="138"/>
      <c r="E325" s="148"/>
      <c r="F325" s="149">
        <v>1198.555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:27" ht="22.5" customHeight="1">
      <c r="A326" s="125"/>
      <c r="B326" s="68" t="s">
        <v>139</v>
      </c>
      <c r="C326" s="128"/>
      <c r="D326" s="126"/>
      <c r="E326" s="128"/>
      <c r="F326" s="131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ht="22.5" customHeight="1">
      <c r="A327" s="125"/>
      <c r="B327" s="83" t="s">
        <v>79</v>
      </c>
      <c r="C327" s="128"/>
      <c r="D327" s="126"/>
      <c r="E327" s="128"/>
      <c r="F327" s="131">
        <v>38.649</v>
      </c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:27" ht="22.5" customHeight="1">
      <c r="A328" s="125"/>
      <c r="B328" s="68" t="s">
        <v>169</v>
      </c>
      <c r="C328" s="128"/>
      <c r="D328" s="126"/>
      <c r="E328" s="128"/>
      <c r="F328" s="131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ht="22.5" customHeight="1">
      <c r="A329" s="125"/>
      <c r="B329" s="83" t="s">
        <v>79</v>
      </c>
      <c r="C329" s="128"/>
      <c r="D329" s="126"/>
      <c r="E329" s="128"/>
      <c r="F329" s="131">
        <v>110</v>
      </c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:27" ht="22.5" customHeight="1">
      <c r="A330" s="125"/>
      <c r="B330" s="68" t="s">
        <v>140</v>
      </c>
      <c r="C330" s="128"/>
      <c r="D330" s="126"/>
      <c r="E330" s="128"/>
      <c r="F330" s="131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ht="22.5" customHeight="1">
      <c r="A331" s="125"/>
      <c r="B331" s="83" t="s">
        <v>79</v>
      </c>
      <c r="C331" s="128"/>
      <c r="D331" s="126"/>
      <c r="E331" s="128"/>
      <c r="F331" s="131">
        <v>116.544</v>
      </c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:27" ht="22.5" customHeight="1">
      <c r="A332" s="125"/>
      <c r="B332" s="68" t="s">
        <v>141</v>
      </c>
      <c r="C332" s="128"/>
      <c r="D332" s="126"/>
      <c r="E332" s="128"/>
      <c r="F332" s="13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ht="22.5" customHeight="1">
      <c r="A333" s="125"/>
      <c r="B333" s="83" t="s">
        <v>79</v>
      </c>
      <c r="C333" s="128"/>
      <c r="D333" s="126"/>
      <c r="E333" s="128"/>
      <c r="F333" s="131">
        <v>24.181</v>
      </c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ht="22.5" customHeight="1">
      <c r="A334" s="125"/>
      <c r="B334" s="68" t="s">
        <v>142</v>
      </c>
      <c r="C334" s="128"/>
      <c r="D334" s="126"/>
      <c r="E334" s="128"/>
      <c r="F334" s="131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ht="22.5" customHeight="1">
      <c r="A335" s="125"/>
      <c r="B335" s="83" t="s">
        <v>79</v>
      </c>
      <c r="C335" s="128"/>
      <c r="D335" s="126"/>
      <c r="E335" s="128"/>
      <c r="F335" s="131">
        <v>109.021</v>
      </c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ht="22.5" customHeight="1">
      <c r="A336" s="125"/>
      <c r="B336" s="68" t="s">
        <v>143</v>
      </c>
      <c r="C336" s="128"/>
      <c r="D336" s="126"/>
      <c r="E336" s="128"/>
      <c r="F336" s="131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ht="22.5" customHeight="1">
      <c r="A337" s="125"/>
      <c r="B337" s="83" t="s">
        <v>79</v>
      </c>
      <c r="C337" s="128"/>
      <c r="D337" s="126"/>
      <c r="E337" s="128"/>
      <c r="F337" s="131">
        <v>10</v>
      </c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ht="22.5" customHeight="1">
      <c r="A338" s="125"/>
      <c r="B338" s="68" t="s">
        <v>144</v>
      </c>
      <c r="C338" s="128"/>
      <c r="D338" s="126"/>
      <c r="E338" s="128"/>
      <c r="F338" s="131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ht="22.5" customHeight="1">
      <c r="A339" s="125"/>
      <c r="B339" s="83" t="s">
        <v>79</v>
      </c>
      <c r="C339" s="128"/>
      <c r="D339" s="126"/>
      <c r="E339" s="128"/>
      <c r="F339" s="131">
        <v>66</v>
      </c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ht="22.5" customHeight="1">
      <c r="A340" s="125"/>
      <c r="B340" s="68" t="s">
        <v>145</v>
      </c>
      <c r="C340" s="128"/>
      <c r="D340" s="126"/>
      <c r="E340" s="128"/>
      <c r="F340" s="131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ht="22.5" customHeight="1">
      <c r="A341" s="125"/>
      <c r="B341" s="83" t="s">
        <v>79</v>
      </c>
      <c r="C341" s="128"/>
      <c r="D341" s="126"/>
      <c r="E341" s="128"/>
      <c r="F341" s="131">
        <v>110</v>
      </c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ht="22.5" customHeight="1">
      <c r="A342" s="125"/>
      <c r="B342" s="68" t="s">
        <v>170</v>
      </c>
      <c r="C342" s="128"/>
      <c r="D342" s="126"/>
      <c r="E342" s="128"/>
      <c r="F342" s="131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27" ht="22.5" customHeight="1">
      <c r="A343" s="125"/>
      <c r="B343" s="83" t="s">
        <v>79</v>
      </c>
      <c r="C343" s="128"/>
      <c r="D343" s="126"/>
      <c r="E343" s="128"/>
      <c r="F343" s="131">
        <v>50</v>
      </c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:27" ht="22.5" customHeight="1">
      <c r="A344" s="125"/>
      <c r="B344" s="68" t="s">
        <v>146</v>
      </c>
      <c r="C344" s="128"/>
      <c r="D344" s="126"/>
      <c r="E344" s="128"/>
      <c r="F344" s="131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:27" ht="22.5" customHeight="1">
      <c r="A345" s="125"/>
      <c r="B345" s="83" t="s">
        <v>79</v>
      </c>
      <c r="C345" s="128"/>
      <c r="D345" s="126"/>
      <c r="E345" s="128"/>
      <c r="F345" s="131">
        <v>150</v>
      </c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1:27" ht="37.5" customHeight="1">
      <c r="A346" s="125"/>
      <c r="B346" s="132" t="s">
        <v>147</v>
      </c>
      <c r="C346" s="128"/>
      <c r="D346" s="126"/>
      <c r="E346" s="128"/>
      <c r="F346" s="131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:27" ht="22.5" customHeight="1">
      <c r="A347" s="125"/>
      <c r="B347" s="83" t="s">
        <v>79</v>
      </c>
      <c r="C347" s="128"/>
      <c r="D347" s="126"/>
      <c r="E347" s="128"/>
      <c r="F347" s="131">
        <v>414.16</v>
      </c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ht="22.5" customHeight="1" thickBot="1">
      <c r="A348" s="145"/>
      <c r="B348" s="153"/>
      <c r="C348" s="154"/>
      <c r="D348" s="147"/>
      <c r="E348" s="154"/>
      <c r="F348" s="155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ht="22.5" customHeight="1" thickBot="1">
      <c r="A349" s="140"/>
      <c r="B349" s="150" t="s">
        <v>202</v>
      </c>
      <c r="C349" s="157"/>
      <c r="D349" s="143"/>
      <c r="E349" s="157"/>
      <c r="F349" s="144">
        <v>398.5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ht="22.5" customHeight="1" hidden="1">
      <c r="A350" s="135"/>
      <c r="B350" s="156"/>
      <c r="C350" s="148"/>
      <c r="D350" s="138"/>
      <c r="E350" s="148"/>
      <c r="F350" s="149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ht="22.5" customHeight="1">
      <c r="A351" s="125"/>
      <c r="B351" s="53" t="s">
        <v>84</v>
      </c>
      <c r="C351" s="128"/>
      <c r="D351" s="126"/>
      <c r="E351" s="128"/>
      <c r="F351" s="131">
        <v>398.5</v>
      </c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ht="37.5" customHeight="1">
      <c r="A352" s="125"/>
      <c r="B352" s="132" t="s">
        <v>171</v>
      </c>
      <c r="C352" s="128"/>
      <c r="D352" s="126"/>
      <c r="E352" s="128"/>
      <c r="F352" s="131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ht="22.5" customHeight="1" thickBot="1">
      <c r="A353" s="125"/>
      <c r="B353" s="83" t="s">
        <v>79</v>
      </c>
      <c r="C353" s="128"/>
      <c r="D353" s="126"/>
      <c r="E353" s="128"/>
      <c r="F353" s="131">
        <v>398.5</v>
      </c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27" ht="22.5" customHeight="1" hidden="1">
      <c r="A354" s="125"/>
      <c r="B354" s="68"/>
      <c r="C354" s="128"/>
      <c r="D354" s="126"/>
      <c r="E354" s="128"/>
      <c r="F354" s="12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ht="22.5" customHeight="1" hidden="1">
      <c r="A355" s="125"/>
      <c r="B355" s="83"/>
      <c r="C355" s="128"/>
      <c r="D355" s="126"/>
      <c r="E355" s="128"/>
      <c r="F355" s="12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ht="22.5" customHeight="1" hidden="1">
      <c r="A356" s="125"/>
      <c r="B356" s="68"/>
      <c r="C356" s="128"/>
      <c r="D356" s="126"/>
      <c r="E356" s="128"/>
      <c r="F356" s="12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ht="22.5" customHeight="1" hidden="1">
      <c r="A357" s="125"/>
      <c r="B357" s="83"/>
      <c r="C357" s="128"/>
      <c r="D357" s="126"/>
      <c r="E357" s="128"/>
      <c r="F357" s="12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ht="22.5" customHeight="1" hidden="1">
      <c r="A358" s="125"/>
      <c r="B358" s="128"/>
      <c r="C358" s="128"/>
      <c r="D358" s="126"/>
      <c r="E358" s="128"/>
      <c r="F358" s="12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ht="31.5" customHeight="1" hidden="1">
      <c r="A359" s="145"/>
      <c r="C359" s="146"/>
      <c r="D359" s="147"/>
      <c r="E359" s="146"/>
      <c r="F359" s="146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ht="33" customHeight="1" thickBot="1">
      <c r="A360" s="140"/>
      <c r="B360" s="176" t="s">
        <v>113</v>
      </c>
      <c r="C360" s="142"/>
      <c r="D360" s="143"/>
      <c r="E360" s="142"/>
      <c r="F360" s="177">
        <f>SUM(F243+F21+F324+F351)</f>
        <v>35285.034999999996</v>
      </c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27" ht="24.75" customHeight="1" hidden="1">
      <c r="A361" s="135" t="s">
        <v>203</v>
      </c>
      <c r="B361" s="174"/>
      <c r="C361" s="137"/>
      <c r="D361" s="138"/>
      <c r="E361" s="137"/>
      <c r="F361" s="175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1:27" ht="24.75" customHeight="1">
      <c r="A362" s="110"/>
      <c r="B362" s="111"/>
      <c r="C362" s="112"/>
      <c r="D362" s="113"/>
      <c r="E362" s="112"/>
      <c r="F362" s="113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27" ht="24.75" customHeight="1">
      <c r="A363" s="110"/>
      <c r="B363" s="111"/>
      <c r="C363" s="112"/>
      <c r="D363" s="113"/>
      <c r="E363" s="112"/>
      <c r="F363" s="113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:27" ht="24.75" customHeight="1">
      <c r="A364" s="110"/>
      <c r="B364" s="111"/>
      <c r="C364" s="112"/>
      <c r="D364" s="113"/>
      <c r="E364" s="112"/>
      <c r="F364" s="113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:27" ht="24.75" customHeight="1" hidden="1">
      <c r="A365" s="110"/>
      <c r="B365" s="111"/>
      <c r="C365" s="112"/>
      <c r="D365" s="113"/>
      <c r="E365" s="112"/>
      <c r="F365" s="113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ht="24.75" customHeight="1" hidden="1">
      <c r="A366" s="110"/>
      <c r="B366" s="111"/>
      <c r="C366" s="112"/>
      <c r="D366" s="113"/>
      <c r="E366" s="112"/>
      <c r="F366" s="113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ht="24.75" customHeight="1" hidden="1">
      <c r="A367" s="110"/>
      <c r="B367" s="111"/>
      <c r="C367" s="112"/>
      <c r="D367" s="113"/>
      <c r="E367" s="112"/>
      <c r="F367" s="113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ht="24.75" customHeight="1" hidden="1">
      <c r="A368" s="110"/>
      <c r="B368" s="111"/>
      <c r="C368" s="112"/>
      <c r="D368" s="113"/>
      <c r="E368" s="112"/>
      <c r="F368" s="113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ht="24.75" customHeight="1" hidden="1">
      <c r="A369" s="110"/>
      <c r="B369" s="111"/>
      <c r="C369" s="112"/>
      <c r="D369" s="113"/>
      <c r="E369" s="112"/>
      <c r="F369" s="113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:27" ht="24.75" customHeight="1" hidden="1">
      <c r="A370" s="110"/>
      <c r="B370" s="111"/>
      <c r="C370" s="112"/>
      <c r="D370" s="113"/>
      <c r="E370" s="112"/>
      <c r="F370" s="113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ht="24.75" customHeight="1" hidden="1">
      <c r="A371" s="110"/>
      <c r="B371" s="111"/>
      <c r="C371" s="112"/>
      <c r="D371" s="113"/>
      <c r="E371" s="112"/>
      <c r="F371" s="113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ht="24.75" customHeight="1" hidden="1">
      <c r="A372" s="110"/>
      <c r="B372" s="111"/>
      <c r="C372" s="112"/>
      <c r="D372" s="113"/>
      <c r="E372" s="112"/>
      <c r="F372" s="113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ht="24.75" customHeight="1" hidden="1">
      <c r="A373" s="110"/>
      <c r="B373" s="111"/>
      <c r="C373" s="112"/>
      <c r="D373" s="113"/>
      <c r="E373" s="112"/>
      <c r="F373" s="113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ht="24.75" customHeight="1" hidden="1">
      <c r="A374" s="110"/>
      <c r="B374" s="111"/>
      <c r="C374" s="112"/>
      <c r="D374" s="113"/>
      <c r="E374" s="112"/>
      <c r="F374" s="113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ht="24.75" customHeight="1" hidden="1">
      <c r="A375" s="110"/>
      <c r="B375" s="111"/>
      <c r="C375" s="112"/>
      <c r="D375" s="113"/>
      <c r="E375" s="112"/>
      <c r="F375" s="113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ht="24.75" customHeight="1" hidden="1">
      <c r="A376" s="110"/>
      <c r="B376" s="111"/>
      <c r="C376" s="112"/>
      <c r="D376" s="113"/>
      <c r="E376" s="112"/>
      <c r="F376" s="113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ht="24.75" customHeight="1" hidden="1">
      <c r="A377" s="110"/>
      <c r="B377" s="111"/>
      <c r="C377" s="112"/>
      <c r="D377" s="113"/>
      <c r="E377" s="112"/>
      <c r="F377" s="113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:27" ht="24.75" customHeight="1" hidden="1">
      <c r="A378" s="110"/>
      <c r="B378" s="111"/>
      <c r="C378" s="112"/>
      <c r="D378" s="113"/>
      <c r="E378" s="112"/>
      <c r="F378" s="113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27" ht="24.75" customHeight="1" hidden="1">
      <c r="A379" s="110"/>
      <c r="B379" s="111"/>
      <c r="C379" s="112"/>
      <c r="D379" s="113"/>
      <c r="E379" s="112"/>
      <c r="F379" s="113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ht="24.75" customHeight="1" hidden="1">
      <c r="A380" s="110"/>
      <c r="B380" s="111"/>
      <c r="C380" s="112"/>
      <c r="D380" s="113"/>
      <c r="E380" s="112"/>
      <c r="F380" s="113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:27" ht="24.75" customHeight="1" hidden="1">
      <c r="A381" s="110"/>
      <c r="B381" s="111"/>
      <c r="C381" s="112"/>
      <c r="D381" s="113"/>
      <c r="E381" s="112"/>
      <c r="F381" s="113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:27" ht="24.75" customHeight="1" hidden="1">
      <c r="A382" s="110"/>
      <c r="B382" s="111"/>
      <c r="C382" s="112"/>
      <c r="D382" s="113"/>
      <c r="E382" s="112"/>
      <c r="F382" s="113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ht="24.75" customHeight="1" hidden="1">
      <c r="A383" s="110"/>
      <c r="B383" s="111"/>
      <c r="C383" s="112"/>
      <c r="D383" s="113"/>
      <c r="E383" s="112"/>
      <c r="F383" s="113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ht="24.75" customHeight="1" hidden="1">
      <c r="A384" s="110"/>
      <c r="B384" s="111"/>
      <c r="C384" s="112"/>
      <c r="D384" s="113"/>
      <c r="E384" s="112"/>
      <c r="F384" s="113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ht="24.75" customHeight="1" hidden="1">
      <c r="A385" s="110"/>
      <c r="B385" s="111"/>
      <c r="C385" s="112"/>
      <c r="D385" s="113"/>
      <c r="E385" s="112"/>
      <c r="F385" s="113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ht="24.75" customHeight="1" hidden="1">
      <c r="A386" s="110"/>
      <c r="B386" s="111"/>
      <c r="C386" s="112"/>
      <c r="D386" s="113"/>
      <c r="E386" s="112"/>
      <c r="F386" s="113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ht="24.75" customHeight="1" hidden="1">
      <c r="A387" s="110"/>
      <c r="B387" s="111"/>
      <c r="C387" s="112"/>
      <c r="D387" s="113"/>
      <c r="E387" s="112"/>
      <c r="F387" s="113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ht="24.75" customHeight="1" hidden="1">
      <c r="A388" s="110"/>
      <c r="B388" s="111"/>
      <c r="C388" s="112"/>
      <c r="D388" s="113"/>
      <c r="E388" s="112"/>
      <c r="F388" s="113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ht="24.75" customHeight="1" hidden="1">
      <c r="A389" s="110"/>
      <c r="B389" s="111"/>
      <c r="C389" s="112"/>
      <c r="D389" s="113"/>
      <c r="E389" s="112"/>
      <c r="F389" s="113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ht="24.75" customHeight="1" hidden="1">
      <c r="A390" s="110"/>
      <c r="B390" s="111"/>
      <c r="C390" s="112"/>
      <c r="D390" s="113"/>
      <c r="E390" s="112"/>
      <c r="F390" s="113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27" ht="24.75" customHeight="1" hidden="1">
      <c r="A391" s="110"/>
      <c r="B391" s="111"/>
      <c r="C391" s="112"/>
      <c r="D391" s="113"/>
      <c r="E391" s="112"/>
      <c r="F391" s="113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ht="24.75" customHeight="1" hidden="1">
      <c r="A392" s="110"/>
      <c r="B392" s="111"/>
      <c r="C392" s="112"/>
      <c r="D392" s="113"/>
      <c r="E392" s="112"/>
      <c r="F392" s="113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:27" ht="24.75" customHeight="1" hidden="1">
      <c r="A393" s="110"/>
      <c r="B393" s="111"/>
      <c r="C393" s="112"/>
      <c r="D393" s="113"/>
      <c r="E393" s="112"/>
      <c r="F393" s="113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ht="24.75" customHeight="1" hidden="1">
      <c r="A394" s="110"/>
      <c r="B394" s="111"/>
      <c r="C394" s="112"/>
      <c r="D394" s="113"/>
      <c r="E394" s="112"/>
      <c r="F394" s="113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:27" ht="24.75" customHeight="1" hidden="1">
      <c r="A395" s="110"/>
      <c r="B395" s="111"/>
      <c r="C395" s="112"/>
      <c r="D395" s="113"/>
      <c r="E395" s="112"/>
      <c r="F395" s="113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ht="24.75" customHeight="1" hidden="1">
      <c r="A396" s="110"/>
      <c r="B396" s="111"/>
      <c r="C396" s="112"/>
      <c r="D396" s="113"/>
      <c r="E396" s="112"/>
      <c r="F396" s="113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ht="24.75" customHeight="1" hidden="1">
      <c r="A397" s="110"/>
      <c r="B397" s="114" t="s">
        <v>80</v>
      </c>
      <c r="C397" s="112"/>
      <c r="D397" s="113"/>
      <c r="E397" s="112"/>
      <c r="F397" s="115">
        <f>F32+F36+F38+F40+F30+F49+F46+F51+F53+F56+F65+F61+F58+F71+F78+F82+F84+F87+F90+F92+F94+F96+F98+F100+F102+F104+F111+F113+F115+F117+F119+F123+F127+F130+F133+F135+F144+F146+F148+F150+F152+F154+F156+F159+F161+F164+F166+F170+F172+F174+F176++F180+F183+F186+F188+F190+F192+F194+F196+F199+F201+F203+F205+F207+F210+F213+F215+F217+F220+F224+F227+F230+F233</f>
        <v>1804.5020000000002</v>
      </c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ht="24.75" customHeight="1">
      <c r="A398" s="40"/>
      <c r="B398" s="73"/>
      <c r="C398" s="36"/>
      <c r="D398" s="36"/>
      <c r="E398" s="36"/>
      <c r="F398" s="36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:27" ht="24.75" customHeight="1">
      <c r="A399" s="40"/>
      <c r="B399" s="72"/>
      <c r="C399" s="39"/>
      <c r="D399" s="36"/>
      <c r="E399" s="39"/>
      <c r="F399" s="36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:27" ht="24.75" customHeight="1">
      <c r="A400" s="40"/>
      <c r="B400" s="72"/>
      <c r="C400" s="39"/>
      <c r="D400" s="36"/>
      <c r="E400" s="39"/>
      <c r="F400" s="36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:27" ht="24.75" customHeight="1">
      <c r="A401" s="40"/>
      <c r="B401" s="72"/>
      <c r="C401" s="39"/>
      <c r="D401" s="36"/>
      <c r="E401" s="39"/>
      <c r="F401" s="39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27" ht="24.75" customHeight="1">
      <c r="A402" s="40"/>
      <c r="B402" s="72"/>
      <c r="C402" s="39"/>
      <c r="D402" s="36"/>
      <c r="E402" s="39"/>
      <c r="F402" s="36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ht="24.75" customHeight="1">
      <c r="A403" s="40"/>
      <c r="B403" s="73"/>
      <c r="C403" s="36"/>
      <c r="D403" s="36"/>
      <c r="E403" s="36"/>
      <c r="F403" s="36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27" ht="24.75" customHeight="1">
      <c r="A404" s="40"/>
      <c r="B404" s="72"/>
      <c r="C404" s="39"/>
      <c r="D404" s="36"/>
      <c r="E404" s="39"/>
      <c r="F404" s="36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27" ht="24.75" customHeight="1">
      <c r="A405" s="40"/>
      <c r="B405" s="74"/>
      <c r="C405" s="36"/>
      <c r="D405" s="36"/>
      <c r="E405" s="36"/>
      <c r="F405" s="44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:27" ht="24.75" customHeight="1">
      <c r="A406" s="40"/>
      <c r="B406" s="75"/>
      <c r="C406" s="36"/>
      <c r="D406" s="36"/>
      <c r="E406" s="36"/>
      <c r="F406" s="37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:27" ht="24.75" customHeight="1">
      <c r="A407" s="40"/>
      <c r="B407" s="72"/>
      <c r="C407" s="39"/>
      <c r="D407" s="36"/>
      <c r="E407" s="39"/>
      <c r="F407" s="39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ht="24.75" customHeight="1">
      <c r="A408" s="40"/>
      <c r="B408" s="72"/>
      <c r="C408" s="39"/>
      <c r="D408" s="36"/>
      <c r="E408" s="39"/>
      <c r="F408" s="39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27" ht="24.75" customHeight="1">
      <c r="A409" s="40"/>
      <c r="B409" s="72"/>
      <c r="C409" s="39"/>
      <c r="D409" s="36"/>
      <c r="E409" s="39"/>
      <c r="F409" s="39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:27" ht="24.75" customHeight="1">
      <c r="A410" s="40"/>
      <c r="B410" s="72"/>
      <c r="C410" s="39"/>
      <c r="D410" s="36"/>
      <c r="E410" s="39"/>
      <c r="F410" s="39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:27" ht="24.75" customHeight="1">
      <c r="A411" s="40"/>
      <c r="B411" s="72"/>
      <c r="C411" s="39"/>
      <c r="D411" s="36"/>
      <c r="E411" s="39"/>
      <c r="F411" s="39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:27" ht="24.75" customHeight="1">
      <c r="A412" s="40"/>
      <c r="B412" s="72"/>
      <c r="C412" s="39"/>
      <c r="D412" s="36"/>
      <c r="E412" s="39"/>
      <c r="F412" s="39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:27" ht="24.75" customHeight="1">
      <c r="A413" s="40"/>
      <c r="B413" s="72"/>
      <c r="C413" s="39"/>
      <c r="D413" s="36"/>
      <c r="E413" s="39"/>
      <c r="F413" s="39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ht="24.75" customHeight="1">
      <c r="A414" s="40"/>
      <c r="B414" s="72"/>
      <c r="C414" s="39"/>
      <c r="D414" s="36"/>
      <c r="E414" s="39"/>
      <c r="F414" s="39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ht="24.75" customHeight="1">
      <c r="A415" s="40"/>
      <c r="B415" s="72"/>
      <c r="C415" s="36"/>
      <c r="D415" s="36"/>
      <c r="E415" s="36"/>
      <c r="F415" s="45"/>
      <c r="G415" s="38"/>
      <c r="H415" s="46"/>
      <c r="I415" s="46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ht="24.75" customHeight="1">
      <c r="A416" s="40"/>
      <c r="B416" s="76"/>
      <c r="C416" s="36"/>
      <c r="D416" s="36"/>
      <c r="E416" s="36"/>
      <c r="F416" s="45"/>
      <c r="G416" s="38"/>
      <c r="H416" s="46"/>
      <c r="I416" s="46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ht="35.25" customHeight="1">
      <c r="A417" s="40"/>
      <c r="B417" s="72"/>
      <c r="C417" s="36"/>
      <c r="D417" s="36"/>
      <c r="E417" s="36"/>
      <c r="F417" s="45"/>
      <c r="G417" s="38"/>
      <c r="H417" s="46"/>
      <c r="I417" s="46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:27" ht="48" customHeight="1">
      <c r="A418" s="40"/>
      <c r="B418" s="77"/>
      <c r="C418" s="36"/>
      <c r="D418" s="36"/>
      <c r="E418" s="36"/>
      <c r="F418" s="45"/>
      <c r="G418" s="38"/>
      <c r="H418" s="46"/>
      <c r="I418" s="46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ht="35.25" customHeight="1">
      <c r="A419" s="40"/>
      <c r="B419" s="77"/>
      <c r="C419" s="36"/>
      <c r="D419" s="36"/>
      <c r="E419" s="36"/>
      <c r="F419" s="45"/>
      <c r="G419" s="38"/>
      <c r="H419" s="46"/>
      <c r="I419" s="46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ht="15">
      <c r="A420" s="40"/>
      <c r="B420" s="75"/>
      <c r="C420" s="36"/>
      <c r="D420" s="36"/>
      <c r="E420" s="36"/>
      <c r="F420" s="37"/>
      <c r="G420" s="38"/>
      <c r="H420" s="46"/>
      <c r="I420" s="46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ht="30" customHeight="1">
      <c r="A421" s="40"/>
      <c r="B421" s="72"/>
      <c r="C421" s="39"/>
      <c r="D421" s="36"/>
      <c r="E421" s="39"/>
      <c r="F421" s="39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ht="15">
      <c r="A422" s="40"/>
      <c r="B422" s="72"/>
      <c r="C422" s="39"/>
      <c r="D422" s="36"/>
      <c r="E422" s="39"/>
      <c r="F422" s="39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ht="15">
      <c r="A423" s="40"/>
      <c r="B423" s="72"/>
      <c r="C423" s="39"/>
      <c r="D423" s="36"/>
      <c r="E423" s="39"/>
      <c r="F423" s="39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27" ht="15">
      <c r="A424" s="40"/>
      <c r="B424" s="78"/>
      <c r="C424" s="36"/>
      <c r="D424" s="36"/>
      <c r="E424" s="36"/>
      <c r="F424" s="36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:27" ht="15">
      <c r="A425" s="40"/>
      <c r="B425" s="75"/>
      <c r="C425" s="36"/>
      <c r="D425" s="36"/>
      <c r="E425" s="36"/>
      <c r="F425" s="47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:27" ht="15">
      <c r="A426" s="40"/>
      <c r="B426" s="72"/>
      <c r="C426" s="39"/>
      <c r="D426" s="36"/>
      <c r="E426" s="39"/>
      <c r="F426" s="39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ht="15">
      <c r="A427" s="40"/>
      <c r="B427" s="72"/>
      <c r="C427" s="39"/>
      <c r="D427" s="36"/>
      <c r="E427" s="39"/>
      <c r="F427" s="39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:27" ht="15">
      <c r="A428" s="40"/>
      <c r="B428" s="74"/>
      <c r="C428" s="36"/>
      <c r="D428" s="36"/>
      <c r="E428" s="36"/>
      <c r="F428" s="37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ht="15">
      <c r="A429" s="40"/>
      <c r="B429" s="72"/>
      <c r="C429" s="39"/>
      <c r="D429" s="36"/>
      <c r="E429" s="39"/>
      <c r="F429" s="36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ht="15">
      <c r="A430" s="40"/>
      <c r="B430" s="79"/>
      <c r="C430" s="36"/>
      <c r="D430" s="36"/>
      <c r="E430" s="39"/>
      <c r="F430" s="44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ht="15">
      <c r="A431" s="40"/>
      <c r="B431" s="72"/>
      <c r="C431" s="39"/>
      <c r="D431" s="36"/>
      <c r="E431" s="39"/>
      <c r="F431" s="36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ht="15">
      <c r="A432" s="40"/>
      <c r="B432" s="75"/>
      <c r="C432" s="36"/>
      <c r="D432" s="36"/>
      <c r="E432" s="36"/>
      <c r="F432" s="44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ht="15">
      <c r="A433" s="40"/>
      <c r="B433" s="80"/>
      <c r="C433" s="39"/>
      <c r="D433" s="36"/>
      <c r="E433" s="39"/>
      <c r="F433" s="36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ht="15">
      <c r="A434" s="40"/>
      <c r="B434" s="80"/>
      <c r="C434" s="39"/>
      <c r="D434" s="36"/>
      <c r="E434" s="39"/>
      <c r="F434" s="36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ht="15">
      <c r="A435" s="40"/>
      <c r="B435" s="80"/>
      <c r="C435" s="39"/>
      <c r="D435" s="36"/>
      <c r="E435" s="39"/>
      <c r="F435" s="36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ht="15">
      <c r="A436" s="40"/>
      <c r="B436" s="80"/>
      <c r="C436" s="39"/>
      <c r="D436" s="36"/>
      <c r="E436" s="39"/>
      <c r="F436" s="36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ht="15">
      <c r="A437" s="40"/>
      <c r="B437" s="80"/>
      <c r="C437" s="39"/>
      <c r="D437" s="36"/>
      <c r="E437" s="39"/>
      <c r="F437" s="36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ht="15">
      <c r="A438" s="35"/>
      <c r="B438" s="80"/>
      <c r="C438" s="39"/>
      <c r="D438" s="36"/>
      <c r="E438" s="39"/>
      <c r="F438" s="36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ht="15">
      <c r="A439" s="40"/>
      <c r="B439" s="80"/>
      <c r="C439" s="39"/>
      <c r="D439" s="36"/>
      <c r="E439" s="39"/>
      <c r="F439" s="36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ht="15">
      <c r="A440" s="40"/>
      <c r="B440" s="80"/>
      <c r="C440" s="39"/>
      <c r="D440" s="36"/>
      <c r="E440" s="39"/>
      <c r="F440" s="36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ht="15">
      <c r="A441" s="40"/>
      <c r="B441" s="80"/>
      <c r="C441" s="39"/>
      <c r="D441" s="36"/>
      <c r="E441" s="39"/>
      <c r="F441" s="36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ht="15">
      <c r="A442" s="40"/>
      <c r="B442" s="80"/>
      <c r="C442" s="39"/>
      <c r="D442" s="36"/>
      <c r="E442" s="39"/>
      <c r="F442" s="36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ht="15">
      <c r="A443" s="40"/>
      <c r="B443" s="80"/>
      <c r="C443" s="39"/>
      <c r="D443" s="36"/>
      <c r="E443" s="39"/>
      <c r="F443" s="36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ht="15">
      <c r="A444" s="40"/>
      <c r="B444" s="80"/>
      <c r="C444" s="39"/>
      <c r="D444" s="36"/>
      <c r="E444" s="39"/>
      <c r="F444" s="36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ht="15">
      <c r="A445" s="40"/>
      <c r="B445" s="80"/>
      <c r="C445" s="39"/>
      <c r="D445" s="36"/>
      <c r="E445" s="39"/>
      <c r="F445" s="36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ht="15">
      <c r="A446" s="40"/>
      <c r="B446" s="80"/>
      <c r="C446" s="39"/>
      <c r="D446" s="36"/>
      <c r="E446" s="39"/>
      <c r="F446" s="36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ht="15">
      <c r="A447" s="40"/>
      <c r="B447" s="81"/>
      <c r="C447" s="41"/>
      <c r="D447" s="36"/>
      <c r="E447" s="41"/>
      <c r="F447" s="4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ht="30" customHeight="1">
      <c r="A448" s="40"/>
      <c r="B448" s="81"/>
      <c r="C448" s="41"/>
      <c r="D448" s="36"/>
      <c r="E448" s="41"/>
      <c r="F448" s="4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ht="18" customHeight="1">
      <c r="A449" s="40"/>
      <c r="B449" s="81"/>
      <c r="C449" s="41"/>
      <c r="D449" s="36"/>
      <c r="E449" s="41"/>
      <c r="F449" s="4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ht="15">
      <c r="A450" s="40"/>
      <c r="B450" s="81"/>
      <c r="C450" s="41"/>
      <c r="D450" s="36"/>
      <c r="E450" s="41"/>
      <c r="F450" s="4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ht="113.25" customHeight="1">
      <c r="A451" s="40"/>
      <c r="B451" s="81"/>
      <c r="C451" s="41"/>
      <c r="D451" s="36"/>
      <c r="E451" s="41"/>
      <c r="F451" s="4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ht="15" hidden="1">
      <c r="A452" s="40"/>
      <c r="B452" s="81"/>
      <c r="C452" s="41"/>
      <c r="D452" s="36"/>
      <c r="E452" s="41"/>
      <c r="F452" s="4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ht="15">
      <c r="A453" s="40"/>
      <c r="B453" s="80"/>
      <c r="C453" s="39"/>
      <c r="D453" s="36"/>
      <c r="E453" s="39"/>
      <c r="F453" s="36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ht="15">
      <c r="A454" s="40"/>
      <c r="B454" s="70"/>
      <c r="C454" s="36"/>
      <c r="D454" s="36"/>
      <c r="E454" s="36"/>
      <c r="F454" s="36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ht="15">
      <c r="A455" s="40"/>
      <c r="B455" s="80"/>
      <c r="C455" s="39"/>
      <c r="D455" s="36"/>
      <c r="E455" s="39"/>
      <c r="F455" s="36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ht="15">
      <c r="A456" s="40"/>
      <c r="B456" s="80"/>
      <c r="C456" s="39"/>
      <c r="D456" s="36"/>
      <c r="E456" s="39"/>
      <c r="F456" s="36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ht="15">
      <c r="A457" s="40"/>
      <c r="B457" s="80"/>
      <c r="C457" s="39"/>
      <c r="D457" s="36"/>
      <c r="E457" s="39"/>
      <c r="F457" s="36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ht="15">
      <c r="A458" s="40"/>
      <c r="B458" s="80"/>
      <c r="C458" s="39"/>
      <c r="D458" s="36"/>
      <c r="E458" s="39"/>
      <c r="F458" s="42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ht="15">
      <c r="A459" s="40"/>
      <c r="B459" s="80"/>
      <c r="C459" s="39"/>
      <c r="D459" s="36"/>
      <c r="E459" s="39"/>
      <c r="F459" s="36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ht="15">
      <c r="A460" s="40"/>
      <c r="B460" s="80"/>
      <c r="C460" s="39"/>
      <c r="D460" s="36"/>
      <c r="E460" s="39"/>
      <c r="F460" s="36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ht="15">
      <c r="A461" s="40"/>
      <c r="B461" s="80"/>
      <c r="C461" s="39"/>
      <c r="D461" s="36"/>
      <c r="E461" s="39"/>
      <c r="F461" s="36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ht="15">
      <c r="A462" s="40"/>
      <c r="B462" s="80"/>
      <c r="C462" s="39"/>
      <c r="D462" s="36"/>
      <c r="E462" s="39"/>
      <c r="F462" s="36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ht="15">
      <c r="A463" s="40"/>
      <c r="B463" s="80"/>
      <c r="C463" s="39"/>
      <c r="D463" s="36"/>
      <c r="E463" s="39"/>
      <c r="F463" s="36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ht="15">
      <c r="A464" s="40"/>
      <c r="B464" s="80"/>
      <c r="C464" s="39"/>
      <c r="D464" s="36"/>
      <c r="E464" s="39"/>
      <c r="F464" s="36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ht="15">
      <c r="A465" s="40"/>
      <c r="B465" s="80"/>
      <c r="C465" s="39"/>
      <c r="D465" s="36"/>
      <c r="E465" s="39"/>
      <c r="F465" s="36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3" ht="15">
      <c r="A466" s="40"/>
      <c r="B466" s="80"/>
      <c r="C466" s="39"/>
      <c r="D466" s="36"/>
      <c r="E466" s="39"/>
      <c r="F466" s="36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</row>
    <row r="467" spans="1:23" ht="15">
      <c r="A467" s="40"/>
      <c r="B467" s="80"/>
      <c r="C467" s="39"/>
      <c r="D467" s="36"/>
      <c r="E467" s="39"/>
      <c r="F467" s="36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</row>
    <row r="468" spans="1:23" ht="15">
      <c r="A468" s="40"/>
      <c r="B468" s="80"/>
      <c r="C468" s="39"/>
      <c r="D468" s="36"/>
      <c r="E468" s="39"/>
      <c r="F468" s="36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</row>
    <row r="469" spans="1:23" ht="15">
      <c r="A469" s="40"/>
      <c r="B469" s="80"/>
      <c r="C469" s="39"/>
      <c r="D469" s="36"/>
      <c r="E469" s="39"/>
      <c r="F469" s="36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</row>
    <row r="470" spans="1:23" ht="15">
      <c r="A470" s="40"/>
      <c r="B470" s="80"/>
      <c r="C470" s="39"/>
      <c r="D470" s="36"/>
      <c r="E470" s="39"/>
      <c r="F470" s="36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</row>
    <row r="471" spans="1:23" ht="15">
      <c r="A471" s="40"/>
      <c r="B471" s="122"/>
      <c r="C471" s="123"/>
      <c r="D471" s="36"/>
      <c r="E471" s="123"/>
      <c r="F471" s="42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</row>
    <row r="472" spans="1:23" ht="15">
      <c r="A472" s="40"/>
      <c r="B472" s="80"/>
      <c r="C472" s="36"/>
      <c r="D472" s="51"/>
      <c r="E472" s="51"/>
      <c r="F472" s="36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</row>
    <row r="473" spans="1:23" ht="15">
      <c r="A473" s="40"/>
      <c r="B473" s="80"/>
      <c r="C473" s="39"/>
      <c r="D473" s="36"/>
      <c r="E473" s="39"/>
      <c r="F473" s="36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</row>
    <row r="474" spans="1:23" ht="15">
      <c r="A474" s="40"/>
      <c r="B474" s="80"/>
      <c r="C474" s="39"/>
      <c r="D474" s="36"/>
      <c r="E474" s="39"/>
      <c r="F474" s="36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</row>
    <row r="475" spans="1:23" ht="15">
      <c r="A475" s="40"/>
      <c r="B475" s="80"/>
      <c r="C475" s="39"/>
      <c r="D475" s="36"/>
      <c r="E475" s="39"/>
      <c r="F475" s="36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</row>
    <row r="476" spans="1:23" ht="15">
      <c r="A476" s="40"/>
      <c r="B476" s="70"/>
      <c r="C476" s="39"/>
      <c r="D476" s="36"/>
      <c r="E476" s="39"/>
      <c r="F476" s="36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</row>
    <row r="477" spans="1:23" ht="15">
      <c r="A477" s="40"/>
      <c r="B477" s="73"/>
      <c r="C477" s="36"/>
      <c r="D477" s="36"/>
      <c r="E477" s="36"/>
      <c r="F477" s="51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</row>
    <row r="478" spans="1:23" ht="15">
      <c r="A478" s="35"/>
      <c r="B478" s="73"/>
      <c r="C478" s="36"/>
      <c r="D478" s="36"/>
      <c r="E478" s="36"/>
      <c r="F478" s="36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</row>
    <row r="479" spans="1:23" ht="15">
      <c r="A479" s="40"/>
      <c r="B479" s="73"/>
      <c r="C479" s="36"/>
      <c r="D479" s="36"/>
      <c r="E479" s="36"/>
      <c r="F479" s="36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</row>
    <row r="480" spans="1:23" ht="15">
      <c r="A480" s="40"/>
      <c r="B480" s="122"/>
      <c r="C480" s="36"/>
      <c r="D480" s="36"/>
      <c r="E480" s="36"/>
      <c r="F480" s="44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</row>
    <row r="481" spans="1:23" ht="15">
      <c r="A481" s="40"/>
      <c r="B481" s="73"/>
      <c r="C481" s="36"/>
      <c r="D481" s="51"/>
      <c r="E481" s="51"/>
      <c r="F481" s="51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</row>
    <row r="482" spans="1:23" ht="15">
      <c r="A482" s="38"/>
      <c r="B482" s="73"/>
      <c r="C482" s="36"/>
      <c r="D482" s="51"/>
      <c r="E482" s="51"/>
      <c r="F482" s="51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</row>
    <row r="483" spans="1:23" ht="15">
      <c r="A483" s="40"/>
      <c r="B483" s="73"/>
      <c r="C483" s="36"/>
      <c r="D483" s="51"/>
      <c r="E483" s="51"/>
      <c r="F483" s="51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</row>
    <row r="484" spans="1:23" ht="15">
      <c r="A484" s="40"/>
      <c r="B484" s="73"/>
      <c r="C484" s="36"/>
      <c r="D484" s="51"/>
      <c r="E484" s="51"/>
      <c r="F484" s="51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</row>
    <row r="485" spans="1:23" ht="15">
      <c r="A485" s="40"/>
      <c r="B485" s="73"/>
      <c r="C485" s="36"/>
      <c r="D485" s="51"/>
      <c r="E485" s="51"/>
      <c r="F485" s="51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</row>
    <row r="486" spans="1:23" ht="15">
      <c r="A486" s="40"/>
      <c r="B486" s="73"/>
      <c r="C486" s="36"/>
      <c r="D486" s="51"/>
      <c r="E486" s="51"/>
      <c r="F486" s="51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</row>
    <row r="487" spans="1:23" ht="15">
      <c r="A487" s="40"/>
      <c r="B487" s="73"/>
      <c r="C487" s="36"/>
      <c r="D487" s="51"/>
      <c r="E487" s="51"/>
      <c r="F487" s="51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</row>
    <row r="488" spans="1:23" ht="15">
      <c r="A488" s="40"/>
      <c r="B488" s="73"/>
      <c r="C488" s="36"/>
      <c r="D488" s="51"/>
      <c r="E488" s="51"/>
      <c r="F488" s="51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</row>
    <row r="489" spans="1:23" ht="15">
      <c r="A489" s="40"/>
      <c r="B489" s="73"/>
      <c r="C489" s="36"/>
      <c r="D489" s="51"/>
      <c r="E489" s="51"/>
      <c r="F489" s="51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</row>
    <row r="490" spans="1:23" ht="15">
      <c r="A490" s="40"/>
      <c r="B490" s="73"/>
      <c r="C490" s="36"/>
      <c r="D490" s="51"/>
      <c r="E490" s="51"/>
      <c r="F490" s="51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</row>
    <row r="491" spans="1:23" ht="15">
      <c r="A491" s="40"/>
      <c r="B491" s="73"/>
      <c r="C491" s="36"/>
      <c r="D491" s="51"/>
      <c r="E491" s="51"/>
      <c r="F491" s="51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</row>
    <row r="492" spans="1:23" ht="15">
      <c r="A492" s="40"/>
      <c r="B492" s="73"/>
      <c r="C492" s="36"/>
      <c r="D492" s="51"/>
      <c r="E492" s="51"/>
      <c r="F492" s="51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</row>
    <row r="493" spans="1:23" ht="15">
      <c r="A493" s="40"/>
      <c r="B493" s="73"/>
      <c r="C493" s="36"/>
      <c r="D493" s="51"/>
      <c r="E493" s="51"/>
      <c r="F493" s="51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</row>
    <row r="494" spans="1:23" ht="15">
      <c r="A494" s="40"/>
      <c r="B494" s="73"/>
      <c r="C494" s="36"/>
      <c r="D494" s="51"/>
      <c r="E494" s="51"/>
      <c r="F494" s="51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</row>
    <row r="495" spans="1:23" ht="15">
      <c r="A495" s="40"/>
      <c r="B495" s="73"/>
      <c r="C495" s="36"/>
      <c r="D495" s="51"/>
      <c r="E495" s="51"/>
      <c r="F495" s="51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</row>
    <row r="496" spans="1:23" ht="15">
      <c r="A496" s="40"/>
      <c r="B496" s="73"/>
      <c r="C496" s="36"/>
      <c r="D496" s="51"/>
      <c r="E496" s="51"/>
      <c r="F496" s="51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</row>
    <row r="497" spans="1:23" ht="15">
      <c r="A497" s="40"/>
      <c r="B497" s="73"/>
      <c r="C497" s="36"/>
      <c r="D497" s="51"/>
      <c r="E497" s="51"/>
      <c r="F497" s="51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</row>
    <row r="498" spans="1:23" ht="15">
      <c r="A498" s="40"/>
      <c r="B498" s="73"/>
      <c r="C498" s="36"/>
      <c r="D498" s="51"/>
      <c r="E498" s="51"/>
      <c r="F498" s="51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</row>
    <row r="499" spans="1:23" ht="15">
      <c r="A499" s="40"/>
      <c r="B499" s="82"/>
      <c r="C499" s="39"/>
      <c r="D499" s="36"/>
      <c r="E499" s="39"/>
      <c r="F499" s="39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</row>
    <row r="500" spans="1:23" ht="15">
      <c r="A500" s="40"/>
      <c r="B500" s="82"/>
      <c r="C500" s="39"/>
      <c r="D500" s="36"/>
      <c r="E500" s="39"/>
      <c r="F500" s="39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</row>
    <row r="501" spans="1:23" ht="15">
      <c r="A501" s="40"/>
      <c r="B501" s="73"/>
      <c r="C501" s="36"/>
      <c r="D501" s="51"/>
      <c r="E501" s="51"/>
      <c r="F501" s="51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</row>
    <row r="502" spans="1:23" ht="15">
      <c r="A502" s="40"/>
      <c r="B502" s="80"/>
      <c r="C502" s="36"/>
      <c r="D502" s="36"/>
      <c r="E502" s="36"/>
      <c r="F502" s="36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</row>
    <row r="503" spans="1:23" ht="15">
      <c r="A503" s="40"/>
      <c r="B503" s="73"/>
      <c r="C503" s="36"/>
      <c r="D503" s="51"/>
      <c r="E503" s="51"/>
      <c r="F503" s="51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</row>
    <row r="504" spans="1:23" ht="15">
      <c r="A504" s="40"/>
      <c r="B504" s="73"/>
      <c r="C504" s="36"/>
      <c r="D504" s="51"/>
      <c r="E504" s="51"/>
      <c r="F504" s="51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</row>
    <row r="505" spans="1:23" ht="15">
      <c r="A505" s="40"/>
      <c r="B505" s="73"/>
      <c r="C505" s="36"/>
      <c r="D505" s="51"/>
      <c r="E505" s="51"/>
      <c r="F505" s="51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</row>
    <row r="506" spans="1:23" ht="15">
      <c r="A506" s="40"/>
      <c r="B506" s="73"/>
      <c r="C506" s="36"/>
      <c r="D506" s="51"/>
      <c r="E506" s="51"/>
      <c r="F506" s="51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</row>
    <row r="507" spans="1:23" ht="15">
      <c r="A507" s="40"/>
      <c r="B507" s="73"/>
      <c r="C507" s="36"/>
      <c r="D507" s="51"/>
      <c r="E507" s="51"/>
      <c r="F507" s="51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</row>
    <row r="508" spans="1:23" ht="15">
      <c r="A508" s="40"/>
      <c r="B508" s="73"/>
      <c r="C508" s="36"/>
      <c r="D508" s="51"/>
      <c r="E508" s="51"/>
      <c r="F508" s="51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</row>
    <row r="509" spans="1:23" ht="15">
      <c r="A509" s="40"/>
      <c r="B509" s="73"/>
      <c r="C509" s="36"/>
      <c r="D509" s="51"/>
      <c r="E509" s="51"/>
      <c r="F509" s="51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</row>
    <row r="510" spans="1:23" ht="15">
      <c r="A510" s="40"/>
      <c r="B510" s="73"/>
      <c r="C510" s="36"/>
      <c r="D510" s="51"/>
      <c r="E510" s="51"/>
      <c r="F510" s="51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</row>
    <row r="511" spans="1:23" ht="15">
      <c r="A511" s="40"/>
      <c r="B511" s="73"/>
      <c r="C511" s="36"/>
      <c r="D511" s="51"/>
      <c r="E511" s="51"/>
      <c r="F511" s="51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</row>
    <row r="512" spans="1:23" ht="15">
      <c r="A512" s="40"/>
      <c r="B512" s="73"/>
      <c r="C512" s="36"/>
      <c r="D512" s="51"/>
      <c r="E512" s="51"/>
      <c r="F512" s="51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</row>
    <row r="513" spans="1:23" ht="15">
      <c r="A513" s="40"/>
      <c r="B513" s="73"/>
      <c r="C513" s="36"/>
      <c r="D513" s="51"/>
      <c r="E513" s="51"/>
      <c r="F513" s="51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</row>
    <row r="514" spans="1:23" ht="15">
      <c r="A514" s="40"/>
      <c r="B514" s="73"/>
      <c r="C514" s="36"/>
      <c r="D514" s="51"/>
      <c r="E514" s="51"/>
      <c r="F514" s="51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</row>
    <row r="515" spans="1:23" ht="15">
      <c r="A515" s="40"/>
      <c r="B515" s="73"/>
      <c r="C515" s="36"/>
      <c r="D515" s="51"/>
      <c r="E515" s="51"/>
      <c r="F515" s="51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</row>
    <row r="516" spans="1:23" ht="15">
      <c r="A516" s="40"/>
      <c r="B516" s="73"/>
      <c r="C516" s="36"/>
      <c r="D516" s="51"/>
      <c r="E516" s="51"/>
      <c r="F516" s="51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</row>
    <row r="517" spans="1:23" ht="15">
      <c r="A517" s="40"/>
      <c r="B517" s="73"/>
      <c r="C517" s="36"/>
      <c r="D517" s="51"/>
      <c r="E517" s="51"/>
      <c r="F517" s="51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</row>
    <row r="518" spans="1:23" ht="15">
      <c r="A518" s="40"/>
      <c r="B518" s="73"/>
      <c r="C518" s="36"/>
      <c r="D518" s="51"/>
      <c r="E518" s="51"/>
      <c r="F518" s="51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</row>
    <row r="519" spans="1:23" ht="15">
      <c r="A519" s="38"/>
      <c r="B519" s="80"/>
      <c r="C519" s="36"/>
      <c r="D519" s="36"/>
      <c r="E519" s="36"/>
      <c r="F519" s="51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</row>
    <row r="520" spans="1:23" ht="15">
      <c r="A520" s="40"/>
      <c r="B520" s="73"/>
      <c r="C520" s="36"/>
      <c r="D520" s="51"/>
      <c r="E520" s="51"/>
      <c r="F520" s="51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</row>
    <row r="521" spans="1:23" ht="15">
      <c r="A521" s="40"/>
      <c r="B521" s="73"/>
      <c r="C521" s="36"/>
      <c r="D521" s="51"/>
      <c r="E521" s="51"/>
      <c r="F521" s="51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</row>
    <row r="522" spans="1:23" ht="15">
      <c r="A522" s="38"/>
      <c r="B522" s="73"/>
      <c r="C522" s="36"/>
      <c r="D522" s="36"/>
      <c r="E522" s="36"/>
      <c r="F522" s="36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</row>
    <row r="523" spans="1:23" ht="15">
      <c r="A523" s="40"/>
      <c r="B523" s="73"/>
      <c r="C523" s="36"/>
      <c r="D523" s="51"/>
      <c r="E523" s="51"/>
      <c r="F523" s="51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</row>
    <row r="524" spans="1:23" ht="15">
      <c r="A524" s="40"/>
      <c r="B524" s="73"/>
      <c r="C524" s="36"/>
      <c r="D524" s="51"/>
      <c r="E524" s="51"/>
      <c r="F524" s="51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</row>
    <row r="525" spans="1:23" ht="15">
      <c r="A525" s="40"/>
      <c r="B525" s="73"/>
      <c r="C525" s="36"/>
      <c r="D525" s="51"/>
      <c r="E525" s="51"/>
      <c r="F525" s="51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</row>
    <row r="526" spans="1:23" ht="15">
      <c r="A526" s="40"/>
      <c r="B526" s="73"/>
      <c r="C526" s="36"/>
      <c r="D526" s="51"/>
      <c r="E526" s="51"/>
      <c r="F526" s="51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</row>
    <row r="527" spans="1:23" ht="15">
      <c r="A527" s="40"/>
      <c r="B527" s="73"/>
      <c r="C527" s="36"/>
      <c r="D527" s="51"/>
      <c r="E527" s="51"/>
      <c r="F527" s="51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</row>
    <row r="528" spans="1:23" ht="15">
      <c r="A528" s="40"/>
      <c r="B528" s="73"/>
      <c r="C528" s="36"/>
      <c r="D528" s="51"/>
      <c r="E528" s="51"/>
      <c r="F528" s="51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</row>
    <row r="529" spans="1:23" ht="15">
      <c r="A529" s="40"/>
      <c r="B529" s="73"/>
      <c r="C529" s="36"/>
      <c r="D529" s="51"/>
      <c r="E529" s="51"/>
      <c r="F529" s="51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</row>
    <row r="530" spans="1:23" ht="15">
      <c r="A530" s="40"/>
      <c r="B530" s="73"/>
      <c r="C530" s="36"/>
      <c r="D530" s="51"/>
      <c r="E530" s="51"/>
      <c r="F530" s="51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</row>
    <row r="531" spans="1:23" ht="15">
      <c r="A531" s="40"/>
      <c r="B531" s="73"/>
      <c r="C531" s="36"/>
      <c r="D531" s="51"/>
      <c r="E531" s="51"/>
      <c r="F531" s="51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</row>
    <row r="532" spans="1:23" ht="15">
      <c r="A532" s="40"/>
      <c r="B532" s="73"/>
      <c r="C532" s="36"/>
      <c r="D532" s="51"/>
      <c r="E532" s="51"/>
      <c r="F532" s="51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</row>
    <row r="533" spans="1:23" ht="15">
      <c r="A533" s="40"/>
      <c r="B533" s="73"/>
      <c r="C533" s="36"/>
      <c r="D533" s="51"/>
      <c r="E533" s="51"/>
      <c r="F533" s="51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</row>
    <row r="534" spans="1:23" ht="15">
      <c r="A534" s="40"/>
      <c r="B534" s="73"/>
      <c r="C534" s="36"/>
      <c r="D534" s="51"/>
      <c r="E534" s="51"/>
      <c r="F534" s="51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</row>
    <row r="535" spans="1:23" ht="15">
      <c r="A535" s="40"/>
      <c r="B535" s="73"/>
      <c r="C535" s="36"/>
      <c r="D535" s="51"/>
      <c r="E535" s="51"/>
      <c r="F535" s="51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</row>
    <row r="536" spans="1:23" ht="15">
      <c r="A536" s="40"/>
      <c r="B536" s="73"/>
      <c r="C536" s="36"/>
      <c r="D536" s="51"/>
      <c r="E536" s="51"/>
      <c r="F536" s="51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</row>
    <row r="537" spans="1:23" ht="15">
      <c r="A537" s="40"/>
      <c r="B537" s="73"/>
      <c r="C537" s="36"/>
      <c r="D537" s="51"/>
      <c r="E537" s="51"/>
      <c r="F537" s="51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</row>
    <row r="538" spans="1:23" ht="15">
      <c r="A538" s="40"/>
      <c r="B538" s="73"/>
      <c r="C538" s="36"/>
      <c r="D538" s="51"/>
      <c r="E538" s="51"/>
      <c r="F538" s="51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</row>
    <row r="539" spans="1:23" ht="15">
      <c r="A539" s="40"/>
      <c r="B539" s="73"/>
      <c r="C539" s="36"/>
      <c r="D539" s="51"/>
      <c r="E539" s="51"/>
      <c r="F539" s="51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</row>
    <row r="540" spans="1:23" ht="15">
      <c r="A540" s="40"/>
      <c r="B540" s="73"/>
      <c r="C540" s="36"/>
      <c r="D540" s="51"/>
      <c r="E540" s="51"/>
      <c r="F540" s="51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</row>
    <row r="541" spans="1:23" ht="15">
      <c r="A541" s="40"/>
      <c r="B541" s="73"/>
      <c r="C541" s="36"/>
      <c r="D541" s="51"/>
      <c r="E541" s="51"/>
      <c r="F541" s="51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</row>
    <row r="542" spans="1:23" ht="15">
      <c r="A542" s="40"/>
      <c r="B542" s="73"/>
      <c r="C542" s="36"/>
      <c r="D542" s="51"/>
      <c r="E542" s="51"/>
      <c r="F542" s="51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</row>
    <row r="543" spans="1:23" ht="15">
      <c r="A543" s="40"/>
      <c r="B543" s="73"/>
      <c r="C543" s="36"/>
      <c r="D543" s="51"/>
      <c r="E543" s="51"/>
      <c r="F543" s="51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</row>
    <row r="544" spans="1:23" ht="15">
      <c r="A544" s="40"/>
      <c r="B544" s="73"/>
      <c r="C544" s="36"/>
      <c r="D544" s="51"/>
      <c r="E544" s="51"/>
      <c r="F544" s="51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</row>
    <row r="545" spans="1:23" ht="15">
      <c r="A545" s="40"/>
      <c r="B545" s="73"/>
      <c r="C545" s="36"/>
      <c r="D545" s="51"/>
      <c r="E545" s="51"/>
      <c r="F545" s="51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</row>
    <row r="546" spans="1:23" ht="15">
      <c r="A546" s="40"/>
      <c r="B546" s="73"/>
      <c r="C546" s="36"/>
      <c r="D546" s="51"/>
      <c r="E546" s="51"/>
      <c r="F546" s="51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</row>
    <row r="547" spans="1:23" ht="15">
      <c r="A547" s="40"/>
      <c r="B547" s="73"/>
      <c r="C547" s="36"/>
      <c r="D547" s="51"/>
      <c r="E547" s="51"/>
      <c r="F547" s="51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</row>
    <row r="548" spans="1:23" ht="15">
      <c r="A548" s="40"/>
      <c r="B548" s="73"/>
      <c r="C548" s="36"/>
      <c r="D548" s="51"/>
      <c r="E548" s="51"/>
      <c r="F548" s="51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</row>
    <row r="549" spans="1:23" ht="15">
      <c r="A549" s="40"/>
      <c r="B549" s="73"/>
      <c r="C549" s="36"/>
      <c r="D549" s="51"/>
      <c r="E549" s="51"/>
      <c r="F549" s="51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</row>
    <row r="550" spans="1:23" ht="15">
      <c r="A550" s="40"/>
      <c r="B550" s="73"/>
      <c r="C550" s="36"/>
      <c r="D550" s="51"/>
      <c r="E550" s="51"/>
      <c r="F550" s="51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</row>
    <row r="551" spans="1:23" ht="15">
      <c r="A551" s="40"/>
      <c r="B551" s="73"/>
      <c r="C551" s="36"/>
      <c r="D551" s="51"/>
      <c r="E551" s="51"/>
      <c r="F551" s="51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</row>
    <row r="552" spans="1:23" ht="15">
      <c r="A552" s="40"/>
      <c r="B552" s="73"/>
      <c r="C552" s="36"/>
      <c r="D552" s="51"/>
      <c r="E552" s="51"/>
      <c r="F552" s="51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1:23" ht="15">
      <c r="A553" s="40"/>
      <c r="B553" s="73"/>
      <c r="C553" s="36"/>
      <c r="D553" s="51"/>
      <c r="E553" s="51"/>
      <c r="F553" s="51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1:23" ht="15">
      <c r="A554" s="40"/>
      <c r="B554" s="73"/>
      <c r="C554" s="36"/>
      <c r="D554" s="51"/>
      <c r="E554" s="51"/>
      <c r="F554" s="51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1:23" ht="15">
      <c r="A555" s="40"/>
      <c r="B555" s="73"/>
      <c r="C555" s="36"/>
      <c r="D555" s="51"/>
      <c r="E555" s="51"/>
      <c r="F555" s="51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1:23" ht="15">
      <c r="A556" s="40"/>
      <c r="B556" s="73"/>
      <c r="C556" s="36"/>
      <c r="D556" s="51"/>
      <c r="E556" s="51"/>
      <c r="F556" s="51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1:23" ht="15">
      <c r="A557" s="40"/>
      <c r="B557" s="73"/>
      <c r="C557" s="36"/>
      <c r="D557" s="51"/>
      <c r="E557" s="51"/>
      <c r="F557" s="51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1:23" ht="15">
      <c r="A558" s="40"/>
      <c r="B558" s="73"/>
      <c r="C558" s="36"/>
      <c r="D558" s="51"/>
      <c r="E558" s="51"/>
      <c r="F558" s="51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1:23" ht="15">
      <c r="A559" s="40"/>
      <c r="B559" s="73"/>
      <c r="C559" s="36"/>
      <c r="D559" s="51"/>
      <c r="E559" s="51"/>
      <c r="F559" s="51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1:23" ht="15">
      <c r="A560" s="40"/>
      <c r="B560" s="73"/>
      <c r="C560" s="36"/>
      <c r="D560" s="51"/>
      <c r="E560" s="51"/>
      <c r="F560" s="51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1:23" ht="15">
      <c r="A561" s="40"/>
      <c r="B561" s="73"/>
      <c r="C561" s="36"/>
      <c r="D561" s="51"/>
      <c r="E561" s="51"/>
      <c r="F561" s="51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1:23" ht="15">
      <c r="A562" s="40"/>
      <c r="B562" s="73"/>
      <c r="C562" s="36"/>
      <c r="D562" s="51"/>
      <c r="E562" s="51"/>
      <c r="F562" s="51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1:23" ht="15">
      <c r="A563" s="40"/>
      <c r="B563" s="73"/>
      <c r="C563" s="36"/>
      <c r="D563" s="51"/>
      <c r="E563" s="51"/>
      <c r="F563" s="51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1:23" ht="15">
      <c r="A564" s="40"/>
      <c r="B564" s="73"/>
      <c r="C564" s="36"/>
      <c r="D564" s="51"/>
      <c r="E564" s="51"/>
      <c r="F564" s="51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1:23" ht="15">
      <c r="A565" s="40"/>
      <c r="B565" s="73"/>
      <c r="C565" s="36"/>
      <c r="D565" s="51"/>
      <c r="E565" s="51"/>
      <c r="F565" s="51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1:23" ht="15">
      <c r="A566" s="40"/>
      <c r="B566" s="73"/>
      <c r="C566" s="36"/>
      <c r="D566" s="51"/>
      <c r="E566" s="51"/>
      <c r="F566" s="51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1:23" ht="15">
      <c r="A567" s="40"/>
      <c r="B567" s="73"/>
      <c r="C567" s="36"/>
      <c r="D567" s="51"/>
      <c r="E567" s="51"/>
      <c r="F567" s="51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1:23" ht="15">
      <c r="A568" s="40"/>
      <c r="B568" s="73"/>
      <c r="C568" s="36"/>
      <c r="D568" s="51"/>
      <c r="E568" s="51"/>
      <c r="F568" s="51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</row>
    <row r="569" spans="1:23" ht="15">
      <c r="A569" s="40"/>
      <c r="B569" s="73"/>
      <c r="C569" s="36"/>
      <c r="D569" s="51"/>
      <c r="E569" s="51"/>
      <c r="F569" s="51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1:23" ht="15">
      <c r="A570" s="40"/>
      <c r="B570" s="73"/>
      <c r="C570" s="35"/>
      <c r="D570" s="38"/>
      <c r="E570" s="38"/>
      <c r="F570" s="51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1:23" ht="15">
      <c r="A571" s="40"/>
      <c r="B571" s="73"/>
      <c r="C571" s="35"/>
      <c r="D571" s="38"/>
      <c r="E571" s="38"/>
      <c r="F571" s="51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1:23" ht="15">
      <c r="A572" s="40"/>
      <c r="B572" s="73"/>
      <c r="C572" s="35"/>
      <c r="D572" s="38"/>
      <c r="E572" s="38"/>
      <c r="F572" s="51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1:23" ht="15">
      <c r="A573" s="38"/>
      <c r="B573" s="73"/>
      <c r="C573" s="35"/>
      <c r="D573" s="38"/>
      <c r="E573" s="38"/>
      <c r="F573" s="51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1:23" ht="15">
      <c r="A574" s="38"/>
      <c r="B574" s="73"/>
      <c r="C574" s="35"/>
      <c r="D574" s="38"/>
      <c r="E574" s="38"/>
      <c r="F574" s="51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1:23" ht="15">
      <c r="A575" s="38"/>
      <c r="B575" s="73"/>
      <c r="C575" s="35"/>
      <c r="D575" s="38"/>
      <c r="E575" s="38"/>
      <c r="F575" s="51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</row>
    <row r="576" spans="1:23" ht="15">
      <c r="A576" s="38"/>
      <c r="B576" s="73"/>
      <c r="C576" s="35"/>
      <c r="D576" s="38"/>
      <c r="E576" s="38"/>
      <c r="F576" s="51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1:23" ht="15">
      <c r="A577" s="38"/>
      <c r="B577" s="73"/>
      <c r="C577" s="52"/>
      <c r="D577" s="38"/>
      <c r="E577" s="52"/>
      <c r="F577" s="36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</row>
    <row r="578" spans="1:23" ht="15">
      <c r="A578" s="38"/>
      <c r="B578" s="73"/>
      <c r="C578" s="52"/>
      <c r="D578" s="38"/>
      <c r="E578" s="52"/>
      <c r="F578" s="42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</row>
    <row r="579" spans="1:23" ht="15">
      <c r="A579" s="38"/>
      <c r="B579" s="73"/>
      <c r="C579" s="52"/>
      <c r="D579" s="38"/>
      <c r="E579" s="52"/>
      <c r="F579" s="51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1:23" ht="15">
      <c r="A580" s="38"/>
      <c r="B580" s="73"/>
      <c r="C580" s="35"/>
      <c r="D580" s="38"/>
      <c r="E580" s="38"/>
      <c r="F580" s="51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1:23" ht="15">
      <c r="A581" s="38"/>
      <c r="B581" s="73"/>
      <c r="C581" s="35"/>
      <c r="D581" s="38"/>
      <c r="E581" s="38"/>
      <c r="F581" s="51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1:23" ht="15">
      <c r="A582" s="38"/>
      <c r="B582" s="73"/>
      <c r="C582" s="35"/>
      <c r="D582" s="38"/>
      <c r="E582" s="38"/>
      <c r="F582" s="51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1:23" ht="15">
      <c r="A583" s="38"/>
      <c r="B583" s="73"/>
      <c r="C583" s="35"/>
      <c r="D583" s="38"/>
      <c r="E583" s="38"/>
      <c r="F583" s="51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1:23" ht="15">
      <c r="A584" s="38"/>
      <c r="B584" s="73"/>
      <c r="C584" s="35"/>
      <c r="D584" s="38"/>
      <c r="E584" s="38"/>
      <c r="F584" s="51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1:23" ht="15">
      <c r="A585" s="38"/>
      <c r="B585" s="73"/>
      <c r="C585" s="35"/>
      <c r="D585" s="38"/>
      <c r="E585" s="38"/>
      <c r="F585" s="51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1:23" ht="15">
      <c r="A586" s="38"/>
      <c r="B586" s="73"/>
      <c r="C586" s="35"/>
      <c r="D586" s="38"/>
      <c r="E586" s="38"/>
      <c r="F586" s="51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1:23" ht="15">
      <c r="A587" s="38"/>
      <c r="B587" s="73"/>
      <c r="C587" s="35"/>
      <c r="D587" s="38"/>
      <c r="E587" s="38"/>
      <c r="F587" s="51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1:23" ht="15">
      <c r="A588" s="38"/>
      <c r="B588" s="73"/>
      <c r="C588" s="35"/>
      <c r="D588" s="38"/>
      <c r="E588" s="38"/>
      <c r="F588" s="51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1:23" ht="15">
      <c r="A589" s="38"/>
      <c r="B589" s="73"/>
      <c r="C589" s="35"/>
      <c r="D589" s="38"/>
      <c r="E589" s="38"/>
      <c r="F589" s="51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1:23" ht="15">
      <c r="A590" s="38"/>
      <c r="B590" s="73"/>
      <c r="C590" s="35"/>
      <c r="D590" s="38"/>
      <c r="E590" s="38"/>
      <c r="F590" s="51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1:23" ht="15">
      <c r="A591" s="38"/>
      <c r="B591" s="73"/>
      <c r="C591" s="35"/>
      <c r="D591" s="38"/>
      <c r="E591" s="38"/>
      <c r="F591" s="51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1:23" ht="15">
      <c r="A592" s="38"/>
      <c r="B592" s="73"/>
      <c r="C592" s="35"/>
      <c r="D592" s="38"/>
      <c r="E592" s="38"/>
      <c r="F592" s="51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1:23" ht="15">
      <c r="A593" s="38"/>
      <c r="B593" s="73"/>
      <c r="C593" s="35"/>
      <c r="D593" s="38"/>
      <c r="E593" s="38"/>
      <c r="F593" s="51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</row>
    <row r="594" spans="1:23" ht="15">
      <c r="A594" s="38"/>
      <c r="B594" s="73"/>
      <c r="C594" s="35"/>
      <c r="D594" s="38"/>
      <c r="E594" s="38"/>
      <c r="F594" s="51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1:23" ht="15">
      <c r="A595" s="38"/>
      <c r="B595" s="73"/>
      <c r="C595" s="35"/>
      <c r="D595" s="38"/>
      <c r="E595" s="38"/>
      <c r="F595" s="51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1:23" ht="15">
      <c r="A596" s="38"/>
      <c r="B596" s="73"/>
      <c r="C596" s="35"/>
      <c r="D596" s="38"/>
      <c r="E596" s="38"/>
      <c r="F596" s="51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1:23" ht="15">
      <c r="A597" s="38"/>
      <c r="B597" s="73"/>
      <c r="C597" s="35"/>
      <c r="D597" s="38"/>
      <c r="E597" s="38"/>
      <c r="F597" s="51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1:23" ht="15">
      <c r="A598" s="38"/>
      <c r="B598" s="73"/>
      <c r="C598" s="35"/>
      <c r="D598" s="38"/>
      <c r="E598" s="38"/>
      <c r="F598" s="51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</row>
    <row r="599" spans="1:23" ht="15">
      <c r="A599" s="38"/>
      <c r="B599" s="73"/>
      <c r="C599" s="35"/>
      <c r="D599" s="38"/>
      <c r="E599" s="38"/>
      <c r="F599" s="51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</row>
    <row r="600" spans="1:23" ht="15">
      <c r="A600" s="38"/>
      <c r="B600" s="73"/>
      <c r="C600" s="35"/>
      <c r="D600" s="38"/>
      <c r="E600" s="38"/>
      <c r="F600" s="51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</row>
    <row r="601" spans="1:23" ht="15">
      <c r="A601" s="38"/>
      <c r="B601" s="73"/>
      <c r="C601" s="35"/>
      <c r="D601" s="38"/>
      <c r="E601" s="38"/>
      <c r="F601" s="51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</row>
    <row r="602" spans="1:23" ht="15">
      <c r="A602" s="38"/>
      <c r="B602" s="73"/>
      <c r="C602" s="35"/>
      <c r="D602" s="38"/>
      <c r="E602" s="38"/>
      <c r="F602" s="51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</row>
    <row r="603" spans="1:23" ht="15">
      <c r="A603" s="38"/>
      <c r="B603" s="73"/>
      <c r="C603" s="35"/>
      <c r="D603" s="38"/>
      <c r="E603" s="38"/>
      <c r="F603" s="51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</row>
    <row r="604" spans="1:23" ht="15">
      <c r="A604" s="38"/>
      <c r="B604" s="73"/>
      <c r="C604" s="35"/>
      <c r="D604" s="38"/>
      <c r="E604" s="38"/>
      <c r="F604" s="51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</row>
    <row r="605" spans="1:23" ht="15">
      <c r="A605" s="38"/>
      <c r="B605" s="73"/>
      <c r="C605" s="35"/>
      <c r="D605" s="38"/>
      <c r="E605" s="38"/>
      <c r="F605" s="51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</row>
    <row r="606" spans="1:23" ht="15">
      <c r="A606" s="38"/>
      <c r="B606" s="73"/>
      <c r="C606" s="35"/>
      <c r="D606" s="38"/>
      <c r="E606" s="38"/>
      <c r="F606" s="51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</row>
    <row r="607" spans="1:23" ht="15">
      <c r="A607" s="38"/>
      <c r="B607" s="73"/>
      <c r="C607" s="35"/>
      <c r="D607" s="38"/>
      <c r="E607" s="38"/>
      <c r="F607" s="51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</row>
    <row r="608" spans="1:23" ht="15">
      <c r="A608" s="38"/>
      <c r="B608" s="73"/>
      <c r="C608" s="35"/>
      <c r="D608" s="38"/>
      <c r="E608" s="38"/>
      <c r="F608" s="51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</row>
    <row r="609" spans="1:23" ht="15">
      <c r="A609" s="38"/>
      <c r="B609" s="73"/>
      <c r="C609" s="35"/>
      <c r="D609" s="38"/>
      <c r="E609" s="38"/>
      <c r="F609" s="51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</row>
    <row r="610" spans="1:23" ht="15">
      <c r="A610" s="38"/>
      <c r="B610" s="73"/>
      <c r="C610" s="35"/>
      <c r="D610" s="38"/>
      <c r="E610" s="38"/>
      <c r="F610" s="51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</row>
    <row r="611" spans="1:23" ht="15">
      <c r="A611" s="38"/>
      <c r="B611" s="73"/>
      <c r="C611" s="35"/>
      <c r="D611" s="38"/>
      <c r="E611" s="38"/>
      <c r="F611" s="51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</row>
    <row r="612" spans="1:23" ht="15">
      <c r="A612" s="38"/>
      <c r="B612" s="73"/>
      <c r="C612" s="35"/>
      <c r="D612" s="38"/>
      <c r="E612" s="38"/>
      <c r="F612" s="51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</row>
    <row r="613" spans="1:23" ht="15">
      <c r="A613" s="38"/>
      <c r="B613" s="73"/>
      <c r="C613" s="35"/>
      <c r="D613" s="38"/>
      <c r="E613" s="38"/>
      <c r="F613" s="51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</row>
    <row r="614" spans="1:23" ht="15">
      <c r="A614" s="38"/>
      <c r="B614" s="73"/>
      <c r="C614" s="35"/>
      <c r="D614" s="38"/>
      <c r="E614" s="38"/>
      <c r="F614" s="51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</row>
    <row r="615" spans="1:23" ht="15">
      <c r="A615" s="38"/>
      <c r="B615" s="73"/>
      <c r="C615" s="35"/>
      <c r="D615" s="38"/>
      <c r="E615" s="38"/>
      <c r="F615" s="51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</row>
    <row r="616" spans="1:23" ht="15">
      <c r="A616" s="38"/>
      <c r="B616" s="73"/>
      <c r="C616" s="35"/>
      <c r="D616" s="38"/>
      <c r="E616" s="38"/>
      <c r="F616" s="51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</row>
    <row r="617" spans="1:23" ht="15">
      <c r="A617" s="38"/>
      <c r="B617" s="73"/>
      <c r="C617" s="35"/>
      <c r="D617" s="38"/>
      <c r="E617" s="38"/>
      <c r="F617" s="51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</row>
    <row r="618" spans="1:23" ht="15">
      <c r="A618" s="38"/>
      <c r="B618" s="73"/>
      <c r="C618" s="35"/>
      <c r="D618" s="38"/>
      <c r="E618" s="38"/>
      <c r="F618" s="51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</row>
    <row r="619" spans="1:23" ht="15">
      <c r="A619" s="38"/>
      <c r="B619" s="73"/>
      <c r="C619" s="35"/>
      <c r="D619" s="38"/>
      <c r="E619" s="38"/>
      <c r="F619" s="51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</row>
    <row r="620" spans="1:23" ht="15">
      <c r="A620" s="38"/>
      <c r="B620" s="73"/>
      <c r="C620" s="35"/>
      <c r="D620" s="38"/>
      <c r="E620" s="38"/>
      <c r="F620" s="51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</row>
    <row r="621" spans="1:23" ht="15">
      <c r="A621" s="38"/>
      <c r="B621" s="73"/>
      <c r="C621" s="35"/>
      <c r="D621" s="38"/>
      <c r="E621" s="38"/>
      <c r="F621" s="51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</row>
    <row r="622" spans="1:23" ht="15">
      <c r="A622" s="38"/>
      <c r="B622" s="73"/>
      <c r="C622" s="35"/>
      <c r="D622" s="38"/>
      <c r="E622" s="38"/>
      <c r="F622" s="51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</row>
    <row r="623" spans="1:23" ht="15">
      <c r="A623" s="38"/>
      <c r="B623" s="73"/>
      <c r="C623" s="35"/>
      <c r="D623" s="38"/>
      <c r="E623" s="38"/>
      <c r="F623" s="51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</row>
    <row r="624" spans="1:23" ht="15">
      <c r="A624" s="38"/>
      <c r="B624" s="73"/>
      <c r="C624" s="35"/>
      <c r="D624" s="38"/>
      <c r="E624" s="38"/>
      <c r="F624" s="51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</row>
    <row r="625" spans="1:23" ht="15">
      <c r="A625" s="38"/>
      <c r="B625" s="73"/>
      <c r="C625" s="35"/>
      <c r="D625" s="38"/>
      <c r="E625" s="38"/>
      <c r="F625" s="51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</row>
    <row r="626" spans="1:23" ht="15">
      <c r="A626" s="38"/>
      <c r="B626" s="73"/>
      <c r="C626" s="35"/>
      <c r="D626" s="38"/>
      <c r="E626" s="38"/>
      <c r="F626" s="51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</row>
    <row r="627" spans="1:23" ht="15">
      <c r="A627" s="38"/>
      <c r="B627" s="73"/>
      <c r="C627" s="35"/>
      <c r="D627" s="38"/>
      <c r="E627" s="38"/>
      <c r="F627" s="51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</row>
    <row r="628" spans="1:23" ht="15">
      <c r="A628" s="38"/>
      <c r="B628" s="73"/>
      <c r="C628" s="35"/>
      <c r="D628" s="38"/>
      <c r="E628" s="38"/>
      <c r="F628" s="51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</row>
    <row r="629" spans="1:23" ht="15">
      <c r="A629" s="38"/>
      <c r="B629" s="73"/>
      <c r="C629" s="35"/>
      <c r="D629" s="38"/>
      <c r="E629" s="38"/>
      <c r="F629" s="51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</row>
  </sheetData>
  <mergeCells count="7">
    <mergeCell ref="D2:F2"/>
    <mergeCell ref="D3:F3"/>
    <mergeCell ref="A16:F16"/>
    <mergeCell ref="A17:F17"/>
    <mergeCell ref="D5:E5"/>
    <mergeCell ref="D7:E7"/>
    <mergeCell ref="D8:E8"/>
  </mergeCells>
  <printOptions/>
  <pageMargins left="0.75" right="0.2" top="0.31" bottom="0.45" header="0.19" footer="0.16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Customer</cp:lastModifiedBy>
  <cp:lastPrinted>2009-02-26T06:53:30Z</cp:lastPrinted>
  <dcterms:created xsi:type="dcterms:W3CDTF">2008-09-16T05:09:35Z</dcterms:created>
  <dcterms:modified xsi:type="dcterms:W3CDTF">2009-02-26T07:36:54Z</dcterms:modified>
  <cp:category/>
  <cp:version/>
  <cp:contentType/>
  <cp:contentStatus/>
</cp:coreProperties>
</file>