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8870" windowHeight="12645" activeTab="0"/>
  </bookViews>
  <sheets>
    <sheet name="Доходи та видатки" sheetId="1" r:id="rId1"/>
  </sheets>
  <definedNames>
    <definedName name="_xlnm.Print_Area" localSheetId="0">'Доходи та видатки'!$A$1:$F$337</definedName>
  </definedNames>
  <calcPr fullCalcOnLoad="1"/>
</workbook>
</file>

<file path=xl/sharedStrings.xml><?xml version="1.0" encoding="utf-8"?>
<sst xmlns="http://schemas.openxmlformats.org/spreadsheetml/2006/main" count="540" uniqueCount="403">
  <si>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</si>
  <si>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</si>
  <si>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</si>
  <si>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</si>
  <si>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</si>
  <si>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</si>
  <si>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</si>
  <si>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</si>
  <si>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</si>
  <si>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</si>
  <si>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</si>
  <si>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</si>
  <si>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</si>
  <si>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</si>
  <si>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</si>
  <si>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</si>
  <si>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</si>
  <si>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</si>
  <si>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</si>
  <si>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</si>
  <si>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</si>
  <si>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</si>
  <si>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</si>
  <si>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</si>
  <si>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</si>
  <si>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</si>
  <si>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</si>
  <si>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</si>
  <si>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</si>
  <si>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</si>
  <si>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</si>
  <si>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</si>
  <si>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</si>
  <si>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</si>
  <si>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</si>
  <si>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</si>
  <si>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</si>
  <si>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</si>
  <si>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</si>
  <si>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</si>
  <si>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</si>
  <si>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</si>
  <si>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</si>
  <si>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</si>
  <si>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</si>
  <si>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</si>
  <si>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</si>
  <si>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</si>
  <si>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</si>
  <si>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</si>
  <si>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</si>
  <si>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</si>
  <si>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</si>
  <si>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</si>
  <si>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</si>
  <si>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</si>
  <si>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</si>
  <si>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</si>
  <si>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</si>
  <si>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</si>
  <si>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</si>
  <si>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</si>
  <si>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</si>
  <si>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</si>
  <si>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</si>
  <si>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</si>
  <si>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</si>
  <si>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</si>
  <si>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</si>
  <si>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</si>
  <si>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</si>
  <si>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</si>
  <si>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</si>
  <si>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</si>
  <si>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</si>
  <si>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</si>
  <si>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</si>
  <si>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</si>
  <si>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</si>
  <si>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</si>
  <si>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</si>
  <si>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</si>
  <si>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</si>
  <si>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</si>
  <si>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</si>
  <si>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</si>
  <si>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</si>
  <si>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</si>
  <si>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</si>
  <si>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</si>
  <si>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</si>
  <si>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</si>
  <si>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</si>
  <si>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</si>
  <si>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</si>
  <si>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</si>
  <si>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</si>
  <si>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</si>
  <si>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</si>
  <si>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</si>
  <si>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</si>
  <si>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</si>
  <si>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</si>
  <si>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</si>
  <si>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</si>
  <si>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</si>
  <si>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</si>
  <si>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</si>
  <si>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</si>
  <si>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</si>
  <si>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</si>
  <si>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</si>
  <si>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</si>
  <si>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</si>
  <si>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</si>
  <si>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</si>
  <si>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</si>
  <si>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</si>
  <si>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</si>
  <si>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</si>
  <si>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</si>
  <si>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</si>
  <si>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</si>
  <si>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</si>
  <si>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</si>
  <si>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</si>
  <si>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</si>
  <si>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</si>
  <si>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</si>
  <si>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</si>
  <si>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</si>
  <si>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</si>
  <si>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</si>
  <si>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</si>
  <si>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</si>
  <si>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</si>
  <si>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</si>
  <si>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</si>
  <si>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</si>
  <si>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</si>
  <si>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</si>
  <si>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</si>
  <si>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</si>
  <si>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</si>
  <si>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</si>
  <si>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</si>
  <si>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</si>
  <si>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</si>
  <si>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</si>
  <si>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</si>
  <si>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</si>
  <si>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</si>
  <si>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</si>
  <si>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</si>
  <si>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</si>
  <si>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</si>
  <si>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</si>
  <si>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</si>
  <si>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</si>
  <si>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</si>
  <si>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</si>
  <si>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</si>
  <si>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</si>
  <si>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</si>
  <si>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</si>
  <si>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</si>
  <si>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</si>
  <si>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</si>
  <si>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</si>
  <si>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</si>
  <si>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</si>
  <si>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</si>
  <si>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</si>
  <si>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</si>
  <si>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</si>
  <si>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</si>
  <si>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</si>
  <si>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</si>
  <si>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</si>
  <si>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</si>
  <si>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</si>
  <si>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</si>
  <si>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</si>
  <si>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</si>
  <si>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</si>
  <si>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</si>
  <si>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</si>
  <si>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</si>
  <si>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</si>
  <si>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</si>
  <si>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</si>
  <si>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</si>
  <si>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</si>
  <si>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</si>
  <si>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</si>
  <si>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</si>
  <si>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</si>
  <si>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</si>
  <si>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</si>
  <si>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</si>
  <si>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</si>
  <si>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</si>
  <si>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</si>
  <si>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</si>
  <si>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</si>
  <si>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</si>
  <si>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</si>
  <si>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</si>
  <si>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</si>
  <si>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</si>
  <si>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</si>
  <si>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</si>
  <si>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</si>
  <si>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</si>
  <si>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</si>
  <si>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</si>
  <si>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</si>
  <si>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</si>
  <si>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</si>
  <si>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</si>
  <si>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</si>
  <si>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</si>
  <si>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</si>
  <si>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</si>
  <si>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</si>
  <si>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</si>
  <si>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</si>
  <si>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</si>
  <si>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</si>
  <si>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</si>
  <si>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</si>
  <si>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</si>
  <si>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</si>
  <si>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</si>
  <si>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</si>
  <si>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</si>
  <si>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</si>
  <si>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</si>
  <si>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</si>
  <si>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</si>
  <si>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</si>
  <si>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</si>
  <si>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</si>
  <si>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</si>
  <si>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</si>
  <si>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</si>
  <si>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</si>
  <si>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</si>
  <si>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</si>
  <si>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</si>
  <si>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</si>
  <si>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</si>
  <si>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</si>
  <si>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</si>
  <si>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</si>
  <si>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</si>
  <si>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</si>
  <si>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</si>
  <si>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</si>
  <si>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</si>
  <si>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</si>
  <si>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</si>
  <si>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</si>
  <si>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</si>
  <si>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</si>
  <si>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</si>
  <si>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</si>
  <si>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</si>
  <si>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</si>
  <si>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</si>
  <si>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</si>
  <si>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</si>
  <si>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</si>
  <si>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</si>
  <si>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</si>
  <si>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</si>
  <si>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</si>
  <si>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</si>
  <si>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</si>
  <si>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</si>
  <si>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</si>
  <si>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</si>
  <si>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</si>
  <si>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</si>
  <si>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</si>
  <si>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</si>
  <si>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</si>
  <si>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</si>
  <si>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</si>
  <si>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</si>
  <si>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</si>
  <si>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</si>
  <si>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</si>
  <si>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</si>
  <si>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</si>
  <si>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</si>
  <si>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</si>
  <si>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</si>
  <si>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</si>
  <si>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Надходження коштів від відшкодування втрат сільськогосподарського і лісогосподарського виробництва 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</si>
  <si>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</si>
  <si>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</si>
  <si>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7330</t>
  </si>
  <si>
    <t>Будівництво1 інших об`єктів комунальної власності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</si>
  <si>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</si>
  <si>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</si>
  <si>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</si>
  <si>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</si>
  <si>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7324</t>
  </si>
  <si>
    <t>Будівництво установ та закладів культури</t>
  </si>
  <si>
    <t>9720</t>
  </si>
  <si>
    <t>Субвенція з місцевого бюджету на виконання інвестиційних проектів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</si>
  <si>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</si>
  <si>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1120</t>
  </si>
  <si>
    <t>Підготовка кадрів закладами фахової передвищої освіти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</si>
  <si>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</si>
  <si>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</si>
  <si>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</si>
  <si>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</si>
  <si>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7325</t>
  </si>
  <si>
    <t>Будівництво споруд, установ та закладів фізичної культури і спорту</t>
  </si>
  <si>
    <t>7670</t>
  </si>
  <si>
    <t>Внески до статутного капіталу суб`єктів господарювання</t>
  </si>
  <si>
    <t>9750</t>
  </si>
  <si>
    <t>Субвенція з місцевого бюджету на співфінансування інвестиційних проектів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</si>
  <si>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</si>
  <si>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</si>
  <si>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</si>
  <si>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</si>
  <si>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1180</t>
  </si>
  <si>
    <t>Виконання заходів в рамках реалізації програми `Спроможна школа для кращих результатів`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</si>
  <si>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</si>
  <si>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</si>
  <si>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</si>
  <si>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9241</t>
  </si>
  <si>
    <t>9242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</si>
  <si>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</si>
  <si>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</si>
  <si>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</si>
  <si>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9270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</si>
  <si>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</si>
  <si>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0191</t>
  </si>
  <si>
    <t>Проведення місцевих виборів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</si>
  <si>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</si>
  <si>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</si>
  <si>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Надходження коштів з рахунків виборчих фондів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</si>
  <si>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</si>
  <si>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від Державного фонду дорогоцінних металів і дорогоцінного каміння  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</si>
  <si>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</si>
  <si>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</si>
  <si>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</si>
  <si>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1160</t>
  </si>
  <si>
    <t>Інші програми, заклади та заходи у сфері освіти</t>
  </si>
  <si>
    <t>2110</t>
  </si>
  <si>
    <t>Первинна медична допомога населенню</t>
  </si>
  <si>
    <t>2140</t>
  </si>
  <si>
    <t>Програми і централізовані заходи у галузі охорони здоров`я</t>
  </si>
  <si>
    <t>2150</t>
  </si>
  <si>
    <t>Інші програми, заклади та заходи у сфері охорони здоров`я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</si>
  <si>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</si>
  <si>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</si>
  <si>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3110</t>
  </si>
  <si>
    <t>Заклади і заходи з питань дітей та їх соціального захисту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</si>
  <si>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</si>
  <si>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</si>
  <si>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</si>
  <si>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</si>
  <si>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3190</t>
  </si>
  <si>
    <t>Соціальний захист ветеранів війни та праці</t>
  </si>
  <si>
    <t>3240</t>
  </si>
  <si>
    <t>Інші заклади та заходи</t>
  </si>
  <si>
    <t>4080</t>
  </si>
  <si>
    <t>Інші заклади та заходи в галузі культури і мистецтва</t>
  </si>
  <si>
    <t>5010</t>
  </si>
  <si>
    <t>Проведення спортивної роботи в регіоні</t>
  </si>
  <si>
    <t>5030</t>
  </si>
  <si>
    <t>Розвиток дитячо-юнацького та резервного спорту</t>
  </si>
  <si>
    <t>5040</t>
  </si>
  <si>
    <t>Підтримка і розвиток спортивної інфраструктури</t>
  </si>
  <si>
    <t>5060</t>
  </si>
  <si>
    <t>Інші заходи з розвитку фізичної культури та спорту</t>
  </si>
  <si>
    <t>6010</t>
  </si>
  <si>
    <t>Утримання та ефективна експлуатація об`єктів житлово-комунального господарства</t>
  </si>
  <si>
    <t>7410</t>
  </si>
  <si>
    <t>Забезпечення надання послуг з перевезення пасажирів автомобільним транспортом</t>
  </si>
  <si>
    <t>7420</t>
  </si>
  <si>
    <t>Забезпечення надання послуг з перевезення пасажирів електротранспортом</t>
  </si>
  <si>
    <t>7460</t>
  </si>
  <si>
    <t>Утримання та розвиток автомобільних доріг та дорожньої інфраструктури</t>
  </si>
  <si>
    <t>7620</t>
  </si>
  <si>
    <t>Розвиток готельного господарства та туризму</t>
  </si>
  <si>
    <t>7690</t>
  </si>
  <si>
    <t>Інша економічна діяльність</t>
  </si>
  <si>
    <t>9240</t>
  </si>
  <si>
    <t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t>
  </si>
  <si>
    <t>6080</t>
  </si>
  <si>
    <t>Реалізація державних та місцевих житлових програм</t>
  </si>
  <si>
    <t>7320</t>
  </si>
  <si>
    <t>Будівництво об`єктів соціально-культурного призначення</t>
  </si>
  <si>
    <t>7360</t>
  </si>
  <si>
    <t>Виконання інвестиційних проектів</t>
  </si>
  <si>
    <t>Оперативна інформація про доходи та видатки  бюджету міста Кропивницького                                                                                                 за період з 01.01.2020 р. по 04.12.2020 р.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</si>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</sst>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horizontal="center" shrinkToFit="1"/>
    </xf>
    <xf numFmtId="0" fontId="39" fillId="0" borderId="0" xfId="0" applyFont="1" applyAlignment="1">
      <alignment horizontal="center" wrapText="1" shrinkToFit="1"/>
    </xf>
    <xf numFmtId="0" fontId="29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7" fillId="0" borderId="0" xfId="0" applyFont="1" applyAlignment="1">
      <alignment/>
    </xf>
    <xf numFmtId="0" fontId="0" fillId="34" borderId="0" xfId="0" applyFill="1" applyAlignment="1">
      <alignment/>
    </xf>
    <xf numFmtId="0" fontId="39" fillId="0" borderId="0" xfId="0" applyFont="1" applyAlignment="1">
      <alignment horizontal="center" wrapText="1" shrinkToFit="1"/>
    </xf>
    <xf numFmtId="171" fontId="39" fillId="0" borderId="0" xfId="69" applyFont="1" applyAlignment="1">
      <alignment horizontal="center" wrapText="1" shrinkToFit="1"/>
    </xf>
    <xf numFmtId="171" fontId="39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29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29" fillId="0" borderId="10" xfId="69" applyFont="1" applyBorder="1" applyAlignment="1">
      <alignment horizontal="center" wrapText="1"/>
    </xf>
    <xf numFmtId="0" fontId="29" fillId="0" borderId="10" xfId="56" applyFont="1" applyBorder="1" applyAlignment="1">
      <alignment horizontal="center"/>
      <protection/>
    </xf>
    <xf numFmtId="0" fontId="29" fillId="0" borderId="10" xfId="56" applyFont="1" applyBorder="1" applyAlignment="1">
      <alignment horizontal="center" wrapText="1"/>
      <protection/>
    </xf>
    <xf numFmtId="171" fontId="29" fillId="0" borderId="10" xfId="69" applyFont="1" applyBorder="1" applyAlignment="1">
      <alignment horizontal="center"/>
    </xf>
    <xf numFmtId="171" fontId="20" fillId="0" borderId="0" xfId="69" applyFont="1" applyAlignment="1">
      <alignment horizontal="right"/>
    </xf>
    <xf numFmtId="171" fontId="0" fillId="0" borderId="0" xfId="69" applyFont="1" applyAlignment="1">
      <alignment horizontal="right"/>
    </xf>
    <xf numFmtId="0" fontId="0" fillId="0" borderId="0" xfId="0" applyBorder="1" applyAlignment="1">
      <alignment/>
    </xf>
    <xf numFmtId="0" fontId="29" fillId="33" borderId="10" xfId="0" applyFont="1" applyFill="1" applyBorder="1" applyAlignment="1" quotePrefix="1">
      <alignment vertical="center" wrapText="1"/>
    </xf>
    <xf numFmtId="0" fontId="29" fillId="33" borderId="10" xfId="0" applyFont="1" applyFill="1" applyBorder="1" applyAlignment="1">
      <alignment vertical="center" wrapText="1"/>
    </xf>
    <xf numFmtId="183" fontId="29" fillId="33" borderId="10" xfId="69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3" fontId="22" fillId="0" borderId="0" xfId="69" applyNumberFormat="1" applyFont="1" applyAlignment="1">
      <alignment/>
    </xf>
    <xf numFmtId="0" fontId="22" fillId="0" borderId="0" xfId="0" applyFont="1" applyAlignment="1">
      <alignment/>
    </xf>
    <xf numFmtId="183" fontId="22" fillId="0" borderId="0" xfId="69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1" fontId="22" fillId="0" borderId="0" xfId="69" applyFont="1" applyAlignment="1">
      <alignment/>
    </xf>
    <xf numFmtId="183" fontId="22" fillId="0" borderId="0" xfId="69" applyNumberFormat="1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183" fontId="22" fillId="0" borderId="0" xfId="0" applyNumberFormat="1" applyFont="1" applyAlignment="1">
      <alignment/>
    </xf>
    <xf numFmtId="183" fontId="22" fillId="34" borderId="0" xfId="69" applyNumberFormat="1" applyFont="1" applyFill="1" applyAlignment="1">
      <alignment/>
    </xf>
    <xf numFmtId="0" fontId="22" fillId="34" borderId="0" xfId="0" applyFont="1" applyFill="1" applyAlignment="1">
      <alignment/>
    </xf>
    <xf numFmtId="183" fontId="22" fillId="0" borderId="0" xfId="69" applyNumberFormat="1" applyFont="1" applyAlignment="1" quotePrefix="1">
      <alignment/>
    </xf>
    <xf numFmtId="0" fontId="29" fillId="34" borderId="10" xfId="0" applyFont="1" applyFill="1" applyBorder="1" applyAlignment="1" quotePrefix="1">
      <alignment vertical="center" wrapText="1"/>
    </xf>
    <xf numFmtId="0" fontId="29" fillId="34" borderId="10" xfId="0" applyFont="1" applyFill="1" applyBorder="1" applyAlignment="1">
      <alignment vertical="center" wrapText="1"/>
    </xf>
    <xf numFmtId="0" fontId="0" fillId="34" borderId="10" xfId="0" applyFill="1" applyBorder="1" applyAlignment="1" quotePrefix="1">
      <alignment vertical="center" wrapText="1"/>
    </xf>
    <xf numFmtId="0" fontId="0" fillId="34" borderId="10" xfId="0" applyFill="1" applyBorder="1" applyAlignment="1">
      <alignment vertical="center" wrapText="1"/>
    </xf>
    <xf numFmtId="183" fontId="29" fillId="34" borderId="10" xfId="69" applyNumberFormat="1" applyFont="1" applyFill="1" applyBorder="1" applyAlignment="1">
      <alignment vertical="center" wrapText="1"/>
    </xf>
    <xf numFmtId="0" fontId="40" fillId="0" borderId="11" xfId="0" applyFont="1" applyBorder="1" applyAlignment="1">
      <alignment horizontal="center"/>
    </xf>
    <xf numFmtId="0" fontId="39" fillId="0" borderId="0" xfId="0" applyFont="1" applyAlignment="1">
      <alignment horizontal="center" wrapText="1" shrinkToFit="1"/>
    </xf>
    <xf numFmtId="0" fontId="40" fillId="0" borderId="11" xfId="0" applyFont="1" applyBorder="1" applyAlignment="1">
      <alignment horizontal="center" shrinkToFit="1"/>
    </xf>
    <xf numFmtId="0" fontId="40" fillId="0" borderId="0" xfId="0" applyFont="1" applyAlignment="1">
      <alignment horizontal="center" shrinkToFit="1"/>
    </xf>
    <xf numFmtId="0" fontId="40" fillId="0" borderId="0" xfId="0" applyFont="1" applyAlignment="1">
      <alignment horizontal="center"/>
    </xf>
    <xf numFmtId="0" fontId="39" fillId="0" borderId="11" xfId="0" applyFont="1" applyBorder="1" applyAlignment="1">
      <alignment horizontal="center" wrapText="1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34" borderId="10" xfId="69" applyNumberFormat="1" applyFont="1" applyFill="1" applyBorder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7"/>
  <sheetViews>
    <sheetView tabSelected="1" workbookViewId="0" topLeftCell="A1">
      <selection activeCell="C124" sqref="C124"/>
    </sheetView>
  </sheetViews>
  <sheetFormatPr defaultColWidth="9.140625" defaultRowHeight="12.75"/>
  <cols>
    <col min="1" max="1" width="0.13671875" style="0" customWidth="1"/>
    <col min="2" max="2" width="14.421875" style="0" customWidth="1"/>
    <col min="3" max="3" width="65.00390625" style="6" customWidth="1"/>
    <col min="4" max="4" width="18.57421875" style="17" customWidth="1"/>
    <col min="5" max="5" width="17.8515625" style="17" customWidth="1"/>
    <col min="6" max="6" width="19.57421875" style="17" customWidth="1"/>
    <col min="7" max="7" width="15.421875" style="33" customWidth="1"/>
    <col min="8" max="8" width="9.140625" style="34" customWidth="1"/>
  </cols>
  <sheetData>
    <row r="1" spans="1:6" ht="37.5" customHeight="1">
      <c r="A1" s="50" t="s">
        <v>401</v>
      </c>
      <c r="B1" s="50"/>
      <c r="C1" s="50"/>
      <c r="D1" s="50"/>
      <c r="E1" s="50"/>
      <c r="F1" s="50"/>
    </row>
    <row r="2" spans="1:6" ht="5.25" customHeight="1">
      <c r="A2" s="8"/>
      <c r="B2" s="8"/>
      <c r="C2" s="14"/>
      <c r="D2" s="15"/>
      <c r="E2" s="15"/>
      <c r="F2" s="15"/>
    </row>
    <row r="3" spans="1:6" ht="15.75" customHeight="1">
      <c r="A3" s="8"/>
      <c r="B3" s="8"/>
      <c r="C3" s="50" t="s">
        <v>271</v>
      </c>
      <c r="D3" s="50"/>
      <c r="E3" s="50"/>
      <c r="F3" s="15"/>
    </row>
    <row r="4" spans="1:6" ht="6.75" customHeight="1">
      <c r="A4" s="7"/>
      <c r="B4" s="7"/>
      <c r="C4" s="14"/>
      <c r="D4" s="16"/>
      <c r="E4" s="16"/>
      <c r="F4" s="16"/>
    </row>
    <row r="5" spans="1:6" ht="13.5" customHeight="1">
      <c r="A5" s="7"/>
      <c r="B5" s="52" t="s">
        <v>43</v>
      </c>
      <c r="C5" s="52"/>
      <c r="D5" s="52"/>
      <c r="E5" s="52"/>
      <c r="F5" s="52"/>
    </row>
    <row r="6" ht="12.75">
      <c r="F6" s="26" t="s">
        <v>42</v>
      </c>
    </row>
    <row r="7" spans="1:8" s="5" customFormat="1" ht="26.25" customHeight="1">
      <c r="A7" s="3"/>
      <c r="B7" s="4" t="s">
        <v>0</v>
      </c>
      <c r="C7" s="1" t="s">
        <v>196</v>
      </c>
      <c r="D7" s="18" t="s">
        <v>279</v>
      </c>
      <c r="E7" s="18" t="s">
        <v>1</v>
      </c>
      <c r="F7" s="18" t="s">
        <v>282</v>
      </c>
      <c r="G7" s="35"/>
      <c r="H7" s="36"/>
    </row>
    <row r="8" spans="1:6" ht="12.75">
      <c r="A8" s="2"/>
      <c r="B8" s="19">
        <v>10000000</v>
      </c>
      <c r="C8" s="11" t="s">
        <v>2</v>
      </c>
      <c r="D8" s="55">
        <v>1608795.896</v>
      </c>
      <c r="E8" s="55">
        <v>1429070.6431500001</v>
      </c>
      <c r="F8" s="55">
        <f aca="true" t="shared" si="0" ref="F8:F71">IF(D8=0,0,E8/D8*100)</f>
        <v>88.82858582018662</v>
      </c>
    </row>
    <row r="9" spans="1:6" ht="25.5">
      <c r="A9" s="2"/>
      <c r="B9" s="19">
        <v>11000000</v>
      </c>
      <c r="C9" s="11" t="s">
        <v>3</v>
      </c>
      <c r="D9" s="55">
        <v>1126123.055</v>
      </c>
      <c r="E9" s="55">
        <v>968572.00026</v>
      </c>
      <c r="F9" s="55">
        <f t="shared" si="0"/>
        <v>86.00942818456018</v>
      </c>
    </row>
    <row r="10" spans="1:6" ht="12.75">
      <c r="A10" s="2"/>
      <c r="B10" s="19">
        <v>11010000</v>
      </c>
      <c r="C10" s="11" t="s">
        <v>4</v>
      </c>
      <c r="D10" s="55">
        <v>1125293.055</v>
      </c>
      <c r="E10" s="55">
        <v>965727.33192</v>
      </c>
      <c r="F10" s="55">
        <f t="shared" si="0"/>
        <v>85.82007394687068</v>
      </c>
    </row>
    <row r="11" spans="1:6" ht="23.25" customHeight="1">
      <c r="A11" s="2"/>
      <c r="B11" s="19">
        <v>11010100</v>
      </c>
      <c r="C11" s="11" t="s">
        <v>5</v>
      </c>
      <c r="D11" s="55">
        <v>957086.5</v>
      </c>
      <c r="E11" s="55">
        <v>812554.1325599999</v>
      </c>
      <c r="F11" s="55">
        <f t="shared" si="0"/>
        <v>84.89871422906916</v>
      </c>
    </row>
    <row r="12" spans="1:6" ht="39" customHeight="1">
      <c r="A12" s="2"/>
      <c r="B12" s="19">
        <v>11010200</v>
      </c>
      <c r="C12" s="11" t="s">
        <v>6</v>
      </c>
      <c r="D12" s="55">
        <v>110483.2</v>
      </c>
      <c r="E12" s="55">
        <v>101330.82536</v>
      </c>
      <c r="F12" s="55">
        <f t="shared" si="0"/>
        <v>91.71604855760876</v>
      </c>
    </row>
    <row r="13" spans="1:6" ht="25.5">
      <c r="A13" s="2"/>
      <c r="B13" s="19">
        <v>11010400</v>
      </c>
      <c r="C13" s="11" t="s">
        <v>7</v>
      </c>
      <c r="D13" s="55">
        <v>45404.455</v>
      </c>
      <c r="E13" s="55">
        <v>39113.91276</v>
      </c>
      <c r="F13" s="55">
        <f t="shared" si="0"/>
        <v>86.14553959517849</v>
      </c>
    </row>
    <row r="14" spans="1:6" ht="24.75" customHeight="1">
      <c r="A14" s="2"/>
      <c r="B14" s="19">
        <v>11010500</v>
      </c>
      <c r="C14" s="11" t="s">
        <v>8</v>
      </c>
      <c r="D14" s="55">
        <v>12318.9</v>
      </c>
      <c r="E14" s="55">
        <v>12728.46124</v>
      </c>
      <c r="F14" s="55">
        <f t="shared" si="0"/>
        <v>103.32465755871061</v>
      </c>
    </row>
    <row r="15" spans="1:6" ht="39" customHeight="1">
      <c r="A15" s="2"/>
      <c r="B15" s="19">
        <v>11010900</v>
      </c>
      <c r="C15" s="11" t="s">
        <v>203</v>
      </c>
      <c r="D15" s="55">
        <v>0</v>
      </c>
      <c r="E15" s="55">
        <v>0</v>
      </c>
      <c r="F15" s="55">
        <f t="shared" si="0"/>
        <v>0</v>
      </c>
    </row>
    <row r="16" spans="1:6" ht="12.75">
      <c r="A16" s="2"/>
      <c r="B16" s="19">
        <v>11020000</v>
      </c>
      <c r="C16" s="11" t="s">
        <v>9</v>
      </c>
      <c r="D16" s="55">
        <v>830</v>
      </c>
      <c r="E16" s="55">
        <v>2844.6683399999997</v>
      </c>
      <c r="F16" s="55">
        <f t="shared" si="0"/>
        <v>342.73112530120477</v>
      </c>
    </row>
    <row r="17" spans="1:6" ht="25.5">
      <c r="A17" s="2"/>
      <c r="B17" s="19">
        <v>11020200</v>
      </c>
      <c r="C17" s="11" t="s">
        <v>10</v>
      </c>
      <c r="D17" s="55">
        <v>830</v>
      </c>
      <c r="E17" s="55">
        <v>2844.6683399999997</v>
      </c>
      <c r="F17" s="55">
        <f t="shared" si="0"/>
        <v>342.73112530120477</v>
      </c>
    </row>
    <row r="18" spans="1:6" ht="13.5" customHeight="1">
      <c r="A18" s="2"/>
      <c r="B18" s="19">
        <v>13000000</v>
      </c>
      <c r="C18" s="11" t="s">
        <v>204</v>
      </c>
      <c r="D18" s="55">
        <v>237.1</v>
      </c>
      <c r="E18" s="55">
        <v>5.22142</v>
      </c>
      <c r="F18" s="55">
        <f t="shared" si="0"/>
        <v>2.202201602699283</v>
      </c>
    </row>
    <row r="19" spans="1:6" ht="12.75" customHeight="1">
      <c r="A19" s="2"/>
      <c r="B19" s="19">
        <v>13010000</v>
      </c>
      <c r="C19" s="11" t="s">
        <v>300</v>
      </c>
      <c r="D19" s="55">
        <v>0</v>
      </c>
      <c r="E19" s="55">
        <v>2.06031</v>
      </c>
      <c r="F19" s="55">
        <f t="shared" si="0"/>
        <v>0</v>
      </c>
    </row>
    <row r="20" spans="1:6" ht="22.5" customHeight="1">
      <c r="A20" s="2"/>
      <c r="B20" s="19">
        <v>13010200</v>
      </c>
      <c r="C20" s="11" t="s">
        <v>301</v>
      </c>
      <c r="D20" s="55">
        <v>0</v>
      </c>
      <c r="E20" s="55">
        <v>2.06031</v>
      </c>
      <c r="F20" s="55">
        <f t="shared" si="0"/>
        <v>0</v>
      </c>
    </row>
    <row r="21" spans="1:6" ht="12.75">
      <c r="A21" s="2"/>
      <c r="B21" s="19">
        <v>13030000</v>
      </c>
      <c r="C21" s="11" t="s">
        <v>205</v>
      </c>
      <c r="D21" s="55">
        <v>237.1</v>
      </c>
      <c r="E21" s="55">
        <v>3.1611100000000003</v>
      </c>
      <c r="F21" s="55">
        <f t="shared" si="0"/>
        <v>1.333239139603543</v>
      </c>
    </row>
    <row r="22" spans="1:6" ht="13.5" customHeight="1">
      <c r="A22" s="2"/>
      <c r="B22" s="19">
        <v>13030100</v>
      </c>
      <c r="C22" s="11" t="s">
        <v>206</v>
      </c>
      <c r="D22" s="55">
        <v>3.8000000000000003</v>
      </c>
      <c r="E22" s="55">
        <v>3.1611100000000003</v>
      </c>
      <c r="F22" s="55">
        <f t="shared" si="0"/>
        <v>83.1871052631579</v>
      </c>
    </row>
    <row r="23" spans="1:6" ht="27" customHeight="1">
      <c r="A23" s="2"/>
      <c r="B23" s="19">
        <v>13030200</v>
      </c>
      <c r="C23" s="11" t="s">
        <v>207</v>
      </c>
      <c r="D23" s="55">
        <v>233.3</v>
      </c>
      <c r="E23" s="55">
        <v>0</v>
      </c>
      <c r="F23" s="55">
        <f t="shared" si="0"/>
        <v>0</v>
      </c>
    </row>
    <row r="24" spans="1:6" ht="12.75">
      <c r="A24" s="2"/>
      <c r="B24" s="19">
        <v>14000000</v>
      </c>
      <c r="C24" s="11" t="s">
        <v>11</v>
      </c>
      <c r="D24" s="55">
        <v>134200</v>
      </c>
      <c r="E24" s="55">
        <v>131744.56252</v>
      </c>
      <c r="F24" s="55">
        <f t="shared" si="0"/>
        <v>98.17031484351715</v>
      </c>
    </row>
    <row r="25" spans="1:6" ht="15" customHeight="1">
      <c r="A25" s="2"/>
      <c r="B25" s="19">
        <v>14020000</v>
      </c>
      <c r="C25" s="11" t="s">
        <v>208</v>
      </c>
      <c r="D25" s="55">
        <v>10000</v>
      </c>
      <c r="E25" s="55">
        <v>13057.21339</v>
      </c>
      <c r="F25" s="55">
        <f t="shared" si="0"/>
        <v>130.5721339</v>
      </c>
    </row>
    <row r="26" spans="1:6" ht="12.75">
      <c r="A26" s="2"/>
      <c r="B26" s="19">
        <v>14021900</v>
      </c>
      <c r="C26" s="11" t="s">
        <v>12</v>
      </c>
      <c r="D26" s="55">
        <v>10000</v>
      </c>
      <c r="E26" s="55">
        <v>13057.21339</v>
      </c>
      <c r="F26" s="55">
        <f t="shared" si="0"/>
        <v>130.5721339</v>
      </c>
    </row>
    <row r="27" spans="1:6" ht="25.5">
      <c r="A27" s="2"/>
      <c r="B27" s="19">
        <v>14030000</v>
      </c>
      <c r="C27" s="11" t="s">
        <v>13</v>
      </c>
      <c r="D27" s="55">
        <v>60000</v>
      </c>
      <c r="E27" s="55">
        <v>45291.612799999995</v>
      </c>
      <c r="F27" s="55">
        <f t="shared" si="0"/>
        <v>75.48602133333333</v>
      </c>
    </row>
    <row r="28" spans="1:6" ht="12.75">
      <c r="A28" s="2"/>
      <c r="B28" s="19">
        <v>14031900</v>
      </c>
      <c r="C28" s="11" t="s">
        <v>12</v>
      </c>
      <c r="D28" s="55">
        <v>60000</v>
      </c>
      <c r="E28" s="55">
        <v>45291.612799999995</v>
      </c>
      <c r="F28" s="55">
        <f t="shared" si="0"/>
        <v>75.48602133333333</v>
      </c>
    </row>
    <row r="29" spans="1:6" ht="21.75" customHeight="1">
      <c r="A29" s="2"/>
      <c r="B29" s="19">
        <v>14040000</v>
      </c>
      <c r="C29" s="11" t="s">
        <v>209</v>
      </c>
      <c r="D29" s="55">
        <v>64200</v>
      </c>
      <c r="E29" s="55">
        <v>73395.73633</v>
      </c>
      <c r="F29" s="55">
        <f t="shared" si="0"/>
        <v>114.32357683800622</v>
      </c>
    </row>
    <row r="30" spans="1:6" ht="15.75" customHeight="1">
      <c r="A30" s="2"/>
      <c r="B30" s="19">
        <v>18000000</v>
      </c>
      <c r="C30" s="11" t="s">
        <v>210</v>
      </c>
      <c r="D30" s="55">
        <v>348235.741</v>
      </c>
      <c r="E30" s="55">
        <v>328748.85895</v>
      </c>
      <c r="F30" s="55">
        <f t="shared" si="0"/>
        <v>94.4041119977975</v>
      </c>
    </row>
    <row r="31" spans="1:6" ht="12.75">
      <c r="A31" s="2"/>
      <c r="B31" s="19">
        <v>18010000</v>
      </c>
      <c r="C31" s="11" t="s">
        <v>211</v>
      </c>
      <c r="D31" s="55">
        <v>164175.741</v>
      </c>
      <c r="E31" s="55">
        <v>138841.32738</v>
      </c>
      <c r="F31" s="55">
        <f t="shared" si="0"/>
        <v>84.56872284194532</v>
      </c>
    </row>
    <row r="32" spans="1:6" ht="25.5">
      <c r="A32" s="2"/>
      <c r="B32" s="19">
        <v>18010100</v>
      </c>
      <c r="C32" s="11" t="s">
        <v>212</v>
      </c>
      <c r="D32" s="55">
        <v>140</v>
      </c>
      <c r="E32" s="55">
        <v>155.99899</v>
      </c>
      <c r="F32" s="55">
        <f t="shared" si="0"/>
        <v>111.42784999999999</v>
      </c>
    </row>
    <row r="33" spans="1:6" ht="23.25" customHeight="1">
      <c r="A33" s="2"/>
      <c r="B33" s="19">
        <v>18010200</v>
      </c>
      <c r="C33" s="11" t="s">
        <v>213</v>
      </c>
      <c r="D33" s="55">
        <v>1340</v>
      </c>
      <c r="E33" s="55">
        <v>2732.28499</v>
      </c>
      <c r="F33" s="55">
        <f t="shared" si="0"/>
        <v>203.90186492537313</v>
      </c>
    </row>
    <row r="34" spans="1:6" ht="21.75" customHeight="1">
      <c r="A34" s="2"/>
      <c r="B34" s="19">
        <v>18010300</v>
      </c>
      <c r="C34" s="11" t="s">
        <v>214</v>
      </c>
      <c r="D34" s="55">
        <v>1200</v>
      </c>
      <c r="E34" s="55">
        <v>3517.83596</v>
      </c>
      <c r="F34" s="55">
        <f t="shared" si="0"/>
        <v>293.15299666666664</v>
      </c>
    </row>
    <row r="35" spans="1:6" ht="21.75" customHeight="1">
      <c r="A35" s="2"/>
      <c r="B35" s="19">
        <v>18010400</v>
      </c>
      <c r="C35" s="11" t="s">
        <v>215</v>
      </c>
      <c r="D35" s="55">
        <v>9900</v>
      </c>
      <c r="E35" s="55">
        <v>11407.22617</v>
      </c>
      <c r="F35" s="55">
        <f t="shared" si="0"/>
        <v>115.22450676767677</v>
      </c>
    </row>
    <row r="36" spans="1:6" ht="11.25" customHeight="1">
      <c r="A36" s="2"/>
      <c r="B36" s="19">
        <v>18010500</v>
      </c>
      <c r="C36" s="11" t="s">
        <v>216</v>
      </c>
      <c r="D36" s="55">
        <v>46850</v>
      </c>
      <c r="E36" s="55">
        <v>34601.72126</v>
      </c>
      <c r="F36" s="55">
        <f t="shared" si="0"/>
        <v>73.85639543223051</v>
      </c>
    </row>
    <row r="37" spans="1:6" ht="12.75">
      <c r="A37" s="2"/>
      <c r="B37" s="19">
        <v>18010600</v>
      </c>
      <c r="C37" s="11" t="s">
        <v>217</v>
      </c>
      <c r="D37" s="55">
        <v>84877.441</v>
      </c>
      <c r="E37" s="55">
        <v>66735.37104</v>
      </c>
      <c r="F37" s="55">
        <f t="shared" si="0"/>
        <v>78.62556911912553</v>
      </c>
    </row>
    <row r="38" spans="1:6" ht="12.75">
      <c r="A38" s="2"/>
      <c r="B38" s="19">
        <v>18010700</v>
      </c>
      <c r="C38" s="11" t="s">
        <v>218</v>
      </c>
      <c r="D38" s="55">
        <v>3638.3</v>
      </c>
      <c r="E38" s="55">
        <v>3378.8454100000004</v>
      </c>
      <c r="F38" s="55">
        <f t="shared" si="0"/>
        <v>92.86879614105489</v>
      </c>
    </row>
    <row r="39" spans="1:6" ht="12.75">
      <c r="A39" s="2"/>
      <c r="B39" s="19">
        <v>18010900</v>
      </c>
      <c r="C39" s="11" t="s">
        <v>219</v>
      </c>
      <c r="D39" s="55">
        <v>14300</v>
      </c>
      <c r="E39" s="55">
        <v>14871.2317</v>
      </c>
      <c r="F39" s="55">
        <f t="shared" si="0"/>
        <v>103.99462727272729</v>
      </c>
    </row>
    <row r="40" spans="1:6" ht="12.75">
      <c r="A40" s="2"/>
      <c r="B40" s="19">
        <v>18011000</v>
      </c>
      <c r="C40" s="11" t="s">
        <v>220</v>
      </c>
      <c r="D40" s="55">
        <v>950</v>
      </c>
      <c r="E40" s="55">
        <v>524.3510600000001</v>
      </c>
      <c r="F40" s="55">
        <f t="shared" si="0"/>
        <v>55.19484842105265</v>
      </c>
    </row>
    <row r="41" spans="1:6" ht="12.75">
      <c r="A41" s="2"/>
      <c r="B41" s="19">
        <v>18011100</v>
      </c>
      <c r="C41" s="11" t="s">
        <v>221</v>
      </c>
      <c r="D41" s="55">
        <v>980</v>
      </c>
      <c r="E41" s="55">
        <v>916.4608000000001</v>
      </c>
      <c r="F41" s="55">
        <f t="shared" si="0"/>
        <v>93.51640816326531</v>
      </c>
    </row>
    <row r="42" spans="1:6" ht="12.75">
      <c r="A42" s="2"/>
      <c r="B42" s="19">
        <v>18030000</v>
      </c>
      <c r="C42" s="11" t="s">
        <v>14</v>
      </c>
      <c r="D42" s="55">
        <v>420</v>
      </c>
      <c r="E42" s="55">
        <v>506.16809000000006</v>
      </c>
      <c r="F42" s="55">
        <f t="shared" si="0"/>
        <v>120.51621190476192</v>
      </c>
    </row>
    <row r="43" spans="1:6" ht="12.75">
      <c r="A43" s="2"/>
      <c r="B43" s="19">
        <v>18030100</v>
      </c>
      <c r="C43" s="11" t="s">
        <v>15</v>
      </c>
      <c r="D43" s="55">
        <v>265</v>
      </c>
      <c r="E43" s="55">
        <v>235.82368</v>
      </c>
      <c r="F43" s="55">
        <f t="shared" si="0"/>
        <v>88.9900679245283</v>
      </c>
    </row>
    <row r="44" spans="1:6" ht="15" customHeight="1">
      <c r="A44" s="2"/>
      <c r="B44" s="19">
        <v>18030200</v>
      </c>
      <c r="C44" s="11" t="s">
        <v>16</v>
      </c>
      <c r="D44" s="55">
        <v>155</v>
      </c>
      <c r="E44" s="55">
        <v>270.34441</v>
      </c>
      <c r="F44" s="55">
        <f t="shared" si="0"/>
        <v>174.41574838709676</v>
      </c>
    </row>
    <row r="45" spans="1:6" ht="12.75">
      <c r="A45" s="2"/>
      <c r="B45" s="19">
        <v>18050000</v>
      </c>
      <c r="C45" s="11" t="s">
        <v>17</v>
      </c>
      <c r="D45" s="55">
        <v>183640</v>
      </c>
      <c r="E45" s="55">
        <v>189401.36348</v>
      </c>
      <c r="F45" s="55">
        <f t="shared" si="0"/>
        <v>103.13731402744499</v>
      </c>
    </row>
    <row r="46" spans="1:6" ht="14.25" customHeight="1">
      <c r="A46" s="2"/>
      <c r="B46" s="19">
        <v>18050300</v>
      </c>
      <c r="C46" s="11" t="s">
        <v>18</v>
      </c>
      <c r="D46" s="55">
        <v>33600</v>
      </c>
      <c r="E46" s="55">
        <v>30942.88077</v>
      </c>
      <c r="F46" s="55">
        <f t="shared" si="0"/>
        <v>92.09190705357143</v>
      </c>
    </row>
    <row r="47" spans="1:6" ht="12.75">
      <c r="A47" s="2"/>
      <c r="B47" s="19">
        <v>18050400</v>
      </c>
      <c r="C47" s="11" t="s">
        <v>19</v>
      </c>
      <c r="D47" s="55">
        <v>150000</v>
      </c>
      <c r="E47" s="55">
        <v>158420.82016</v>
      </c>
      <c r="F47" s="55">
        <f t="shared" si="0"/>
        <v>105.61388010666666</v>
      </c>
    </row>
    <row r="48" spans="1:6" ht="36.75" customHeight="1">
      <c r="A48" s="2"/>
      <c r="B48" s="19">
        <v>18050500</v>
      </c>
      <c r="C48" s="11" t="s">
        <v>222</v>
      </c>
      <c r="D48" s="55">
        <v>40</v>
      </c>
      <c r="E48" s="55">
        <v>37.66255</v>
      </c>
      <c r="F48" s="55">
        <f t="shared" si="0"/>
        <v>94.156375</v>
      </c>
    </row>
    <row r="49" spans="1:6" ht="12.75">
      <c r="A49" s="2"/>
      <c r="B49" s="19">
        <v>20000000</v>
      </c>
      <c r="C49" s="11" t="s">
        <v>20</v>
      </c>
      <c r="D49" s="55">
        <v>26416.850000000002</v>
      </c>
      <c r="E49" s="55">
        <v>19789.107170000003</v>
      </c>
      <c r="F49" s="55">
        <f t="shared" si="0"/>
        <v>74.91092681375713</v>
      </c>
    </row>
    <row r="50" spans="1:6" ht="12.75">
      <c r="A50" s="2"/>
      <c r="B50" s="19">
        <v>21000000</v>
      </c>
      <c r="C50" s="11" t="s">
        <v>21</v>
      </c>
      <c r="D50" s="55">
        <v>1426.9</v>
      </c>
      <c r="E50" s="55">
        <v>1671.10619</v>
      </c>
      <c r="F50" s="55">
        <f t="shared" si="0"/>
        <v>117.11445721494147</v>
      </c>
    </row>
    <row r="51" spans="1:6" ht="10.5" customHeight="1">
      <c r="A51" s="2"/>
      <c r="B51" s="19">
        <v>21080000</v>
      </c>
      <c r="C51" s="11" t="s">
        <v>22</v>
      </c>
      <c r="D51" s="55">
        <v>1426.9</v>
      </c>
      <c r="E51" s="55">
        <v>1671.10619</v>
      </c>
      <c r="F51" s="55">
        <f t="shared" si="0"/>
        <v>117.11445721494147</v>
      </c>
    </row>
    <row r="52" spans="1:6" ht="12.75">
      <c r="A52" s="2"/>
      <c r="B52" s="19">
        <v>21080500</v>
      </c>
      <c r="C52" s="11" t="s">
        <v>280</v>
      </c>
      <c r="D52" s="55">
        <v>0</v>
      </c>
      <c r="E52" s="55">
        <v>335.28638</v>
      </c>
      <c r="F52" s="55">
        <f t="shared" si="0"/>
        <v>0</v>
      </c>
    </row>
    <row r="53" spans="1:6" ht="12" customHeight="1">
      <c r="A53" s="2"/>
      <c r="B53" s="19">
        <v>21081100</v>
      </c>
      <c r="C53" s="11" t="s">
        <v>23</v>
      </c>
      <c r="D53" s="55">
        <v>1080</v>
      </c>
      <c r="E53" s="55">
        <v>616.65778</v>
      </c>
      <c r="F53" s="55">
        <f t="shared" si="0"/>
        <v>57.09794259259259</v>
      </c>
    </row>
    <row r="54" spans="1:6" ht="25.5">
      <c r="A54" s="2"/>
      <c r="B54" s="19">
        <v>21081500</v>
      </c>
      <c r="C54" s="11" t="s">
        <v>223</v>
      </c>
      <c r="D54" s="55">
        <v>346.90000000000003</v>
      </c>
      <c r="E54" s="55">
        <v>719.1620300000001</v>
      </c>
      <c r="F54" s="55">
        <f t="shared" si="0"/>
        <v>207.3110492937446</v>
      </c>
    </row>
    <row r="55" spans="1:6" ht="21.75" customHeight="1">
      <c r="A55" s="2"/>
      <c r="B55" s="19">
        <v>22000000</v>
      </c>
      <c r="C55" s="11" t="s">
        <v>24</v>
      </c>
      <c r="D55" s="55">
        <v>22589.95</v>
      </c>
      <c r="E55" s="55">
        <v>15000.45002</v>
      </c>
      <c r="F55" s="55">
        <f t="shared" si="0"/>
        <v>66.40320151217688</v>
      </c>
    </row>
    <row r="56" spans="1:6" ht="11.25" customHeight="1">
      <c r="A56" s="2"/>
      <c r="B56" s="19">
        <v>22010000</v>
      </c>
      <c r="C56" s="11" t="s">
        <v>25</v>
      </c>
      <c r="D56" s="55">
        <v>18846.15</v>
      </c>
      <c r="E56" s="55">
        <v>11137.10183</v>
      </c>
      <c r="F56" s="55">
        <f t="shared" si="0"/>
        <v>59.09483809690573</v>
      </c>
    </row>
    <row r="57" spans="1:6" ht="15" customHeight="1">
      <c r="A57" s="2"/>
      <c r="B57" s="19">
        <v>22010200</v>
      </c>
      <c r="C57" s="11" t="s">
        <v>26</v>
      </c>
      <c r="D57" s="55">
        <v>309.6</v>
      </c>
      <c r="E57" s="55">
        <v>244.352</v>
      </c>
      <c r="F57" s="55">
        <f t="shared" si="0"/>
        <v>78.92506459948319</v>
      </c>
    </row>
    <row r="58" spans="1:6" ht="21.75" customHeight="1">
      <c r="A58" s="2"/>
      <c r="B58" s="19">
        <v>22010300</v>
      </c>
      <c r="C58" s="11" t="s">
        <v>224</v>
      </c>
      <c r="D58" s="55">
        <v>1500</v>
      </c>
      <c r="E58" s="55">
        <v>886.84813</v>
      </c>
      <c r="F58" s="55">
        <f t="shared" si="0"/>
        <v>59.12320866666666</v>
      </c>
    </row>
    <row r="59" spans="1:6" ht="12" customHeight="1">
      <c r="A59" s="2"/>
      <c r="B59" s="19">
        <v>22012500</v>
      </c>
      <c r="C59" s="11" t="s">
        <v>27</v>
      </c>
      <c r="D59" s="55">
        <v>16309.1</v>
      </c>
      <c r="E59" s="55">
        <v>9227.930330000001</v>
      </c>
      <c r="F59" s="55">
        <f t="shared" si="0"/>
        <v>56.58148107498269</v>
      </c>
    </row>
    <row r="60" spans="1:6" ht="24" customHeight="1">
      <c r="A60" s="2"/>
      <c r="B60" s="19">
        <v>22012600</v>
      </c>
      <c r="C60" s="11" t="s">
        <v>225</v>
      </c>
      <c r="D60" s="55">
        <v>651.1</v>
      </c>
      <c r="E60" s="55">
        <v>716.86137</v>
      </c>
      <c r="F60" s="55">
        <f t="shared" si="0"/>
        <v>110.10004146828443</v>
      </c>
    </row>
    <row r="61" spans="1:6" ht="52.5" customHeight="1">
      <c r="A61" s="2"/>
      <c r="B61" s="19">
        <v>22012900</v>
      </c>
      <c r="C61" s="11" t="s">
        <v>226</v>
      </c>
      <c r="D61" s="55">
        <v>76.35000000000001</v>
      </c>
      <c r="E61" s="55">
        <v>61.11</v>
      </c>
      <c r="F61" s="55">
        <f t="shared" si="0"/>
        <v>80.03929273084478</v>
      </c>
    </row>
    <row r="62" spans="1:6" ht="25.5">
      <c r="A62" s="2"/>
      <c r="B62" s="19">
        <v>22080000</v>
      </c>
      <c r="C62" s="11" t="s">
        <v>28</v>
      </c>
      <c r="D62" s="55">
        <v>3328.8</v>
      </c>
      <c r="E62" s="55">
        <v>3590</v>
      </c>
      <c r="F62" s="55">
        <f t="shared" si="0"/>
        <v>107.84667147320354</v>
      </c>
    </row>
    <row r="63" spans="1:6" ht="21.75" customHeight="1">
      <c r="A63" s="2"/>
      <c r="B63" s="19">
        <v>22080400</v>
      </c>
      <c r="C63" s="11" t="s">
        <v>29</v>
      </c>
      <c r="D63" s="55">
        <v>3328.8</v>
      </c>
      <c r="E63" s="55">
        <v>3590</v>
      </c>
      <c r="F63" s="55">
        <f t="shared" si="0"/>
        <v>107.84667147320354</v>
      </c>
    </row>
    <row r="64" spans="1:6" ht="13.5" customHeight="1">
      <c r="A64" s="2"/>
      <c r="B64" s="19">
        <v>22090000</v>
      </c>
      <c r="C64" s="11" t="s">
        <v>30</v>
      </c>
      <c r="D64" s="55">
        <v>415</v>
      </c>
      <c r="E64" s="55">
        <v>273.34819</v>
      </c>
      <c r="F64" s="55">
        <f t="shared" si="0"/>
        <v>65.86703373493977</v>
      </c>
    </row>
    <row r="65" spans="1:6" ht="23.25" customHeight="1">
      <c r="A65" s="2"/>
      <c r="B65" s="19">
        <v>22090100</v>
      </c>
      <c r="C65" s="11" t="s">
        <v>31</v>
      </c>
      <c r="D65" s="55">
        <v>255</v>
      </c>
      <c r="E65" s="55">
        <v>177.27174</v>
      </c>
      <c r="F65" s="55">
        <f t="shared" si="0"/>
        <v>69.5183294117647</v>
      </c>
    </row>
    <row r="66" spans="1:6" ht="15" customHeight="1">
      <c r="A66" s="2"/>
      <c r="B66" s="19">
        <v>22090200</v>
      </c>
      <c r="C66" s="11" t="s">
        <v>32</v>
      </c>
      <c r="D66" s="55">
        <v>10</v>
      </c>
      <c r="E66" s="55">
        <v>0.9169400000000001</v>
      </c>
      <c r="F66" s="55">
        <f t="shared" si="0"/>
        <v>9.169400000000001</v>
      </c>
    </row>
    <row r="67" spans="1:6" ht="21.75" customHeight="1">
      <c r="A67" s="2"/>
      <c r="B67" s="19">
        <v>22090400</v>
      </c>
      <c r="C67" s="11" t="s">
        <v>33</v>
      </c>
      <c r="D67" s="55">
        <v>150</v>
      </c>
      <c r="E67" s="55">
        <v>95.15951</v>
      </c>
      <c r="F67" s="55">
        <f t="shared" si="0"/>
        <v>63.43967333333333</v>
      </c>
    </row>
    <row r="68" spans="1:6" ht="12" customHeight="1">
      <c r="A68" s="2"/>
      <c r="B68" s="19">
        <v>24000000</v>
      </c>
      <c r="C68" s="11" t="s">
        <v>34</v>
      </c>
      <c r="D68" s="55">
        <v>2400</v>
      </c>
      <c r="E68" s="55">
        <v>3117.55096</v>
      </c>
      <c r="F68" s="55">
        <f t="shared" si="0"/>
        <v>129.89795666666666</v>
      </c>
    </row>
    <row r="69" spans="1:6" ht="24.75" customHeight="1">
      <c r="A69" s="2"/>
      <c r="B69" s="19">
        <v>24030000</v>
      </c>
      <c r="C69" s="11" t="s">
        <v>315</v>
      </c>
      <c r="D69" s="55">
        <v>0</v>
      </c>
      <c r="E69" s="55">
        <v>52.14123000000001</v>
      </c>
      <c r="F69" s="55">
        <f t="shared" si="0"/>
        <v>0</v>
      </c>
    </row>
    <row r="70" spans="1:6" ht="10.5" customHeight="1">
      <c r="A70" s="2"/>
      <c r="B70" s="19">
        <v>24060000</v>
      </c>
      <c r="C70" s="11" t="s">
        <v>22</v>
      </c>
      <c r="D70" s="55">
        <v>2400</v>
      </c>
      <c r="E70" s="55">
        <v>3065.40973</v>
      </c>
      <c r="F70" s="55">
        <f t="shared" si="0"/>
        <v>127.72540541666666</v>
      </c>
    </row>
    <row r="71" spans="1:6" ht="12.75">
      <c r="A71" s="2"/>
      <c r="B71" s="19">
        <v>24060300</v>
      </c>
      <c r="C71" s="11" t="s">
        <v>22</v>
      </c>
      <c r="D71" s="55">
        <v>2400</v>
      </c>
      <c r="E71" s="55">
        <v>3030.01032</v>
      </c>
      <c r="F71" s="55">
        <f t="shared" si="0"/>
        <v>126.25043000000001</v>
      </c>
    </row>
    <row r="72" spans="1:6" ht="13.5" customHeight="1">
      <c r="A72" s="2"/>
      <c r="B72" s="19">
        <v>24060600</v>
      </c>
      <c r="C72" s="11" t="s">
        <v>345</v>
      </c>
      <c r="D72" s="55">
        <v>0</v>
      </c>
      <c r="E72" s="55">
        <v>0.06745999999999999</v>
      </c>
      <c r="F72" s="55">
        <f aca="true" t="shared" si="1" ref="F72:F101">IF(D72=0,0,E72/D72*100)</f>
        <v>0</v>
      </c>
    </row>
    <row r="73" spans="1:6" ht="11.25" customHeight="1">
      <c r="A73" s="2"/>
      <c r="B73" s="19">
        <v>24061900</v>
      </c>
      <c r="C73" s="11" t="s">
        <v>402</v>
      </c>
      <c r="D73" s="55">
        <v>0</v>
      </c>
      <c r="E73" s="55">
        <v>35.225</v>
      </c>
      <c r="F73" s="55">
        <f t="shared" si="1"/>
        <v>0</v>
      </c>
    </row>
    <row r="74" spans="1:6" ht="9.75" customHeight="1">
      <c r="A74" s="2"/>
      <c r="B74" s="19">
        <v>24062200</v>
      </c>
      <c r="C74" s="11" t="s">
        <v>346</v>
      </c>
      <c r="D74" s="55">
        <v>0</v>
      </c>
      <c r="E74" s="55">
        <v>0.10695</v>
      </c>
      <c r="F74" s="55">
        <f t="shared" si="1"/>
        <v>0</v>
      </c>
    </row>
    <row r="75" spans="1:6" ht="12.75">
      <c r="A75" s="2"/>
      <c r="B75" s="19">
        <v>30000000</v>
      </c>
      <c r="C75" s="11" t="s">
        <v>250</v>
      </c>
      <c r="D75" s="55">
        <v>0</v>
      </c>
      <c r="E75" s="55">
        <v>22.91312</v>
      </c>
      <c r="F75" s="55">
        <f t="shared" si="1"/>
        <v>0</v>
      </c>
    </row>
    <row r="76" spans="1:6" ht="14.25" customHeight="1">
      <c r="A76" s="2"/>
      <c r="B76" s="19">
        <v>31000000</v>
      </c>
      <c r="C76" s="11" t="s">
        <v>251</v>
      </c>
      <c r="D76" s="55">
        <v>0</v>
      </c>
      <c r="E76" s="55">
        <v>22.91312</v>
      </c>
      <c r="F76" s="55">
        <f t="shared" si="1"/>
        <v>0</v>
      </c>
    </row>
    <row r="77" spans="1:6" ht="14.25" customHeight="1">
      <c r="A77" s="2"/>
      <c r="B77" s="19">
        <v>31010200</v>
      </c>
      <c r="C77" s="11" t="s">
        <v>275</v>
      </c>
      <c r="D77" s="55">
        <v>0</v>
      </c>
      <c r="E77" s="55">
        <v>22.598119999999998</v>
      </c>
      <c r="F77" s="55">
        <f t="shared" si="1"/>
        <v>0</v>
      </c>
    </row>
    <row r="78" spans="1:6" ht="25.5">
      <c r="A78" s="2"/>
      <c r="B78" s="19">
        <v>31020000</v>
      </c>
      <c r="C78" s="11" t="s">
        <v>347</v>
      </c>
      <c r="D78" s="55">
        <v>0</v>
      </c>
      <c r="E78" s="55">
        <v>0.315</v>
      </c>
      <c r="F78" s="55">
        <f t="shared" si="1"/>
        <v>0</v>
      </c>
    </row>
    <row r="79" spans="1:6" ht="12.75">
      <c r="A79" s="2"/>
      <c r="B79" s="19">
        <v>40000000</v>
      </c>
      <c r="C79" s="11" t="s">
        <v>35</v>
      </c>
      <c r="D79" s="55">
        <v>462366.27654</v>
      </c>
      <c r="E79" s="55">
        <v>444628.85054</v>
      </c>
      <c r="F79" s="55">
        <f t="shared" si="1"/>
        <v>96.16377168924744</v>
      </c>
    </row>
    <row r="80" spans="1:6" ht="11.25" customHeight="1">
      <c r="A80" s="2"/>
      <c r="B80" s="19">
        <v>41000000</v>
      </c>
      <c r="C80" s="11" t="s">
        <v>36</v>
      </c>
      <c r="D80" s="55">
        <v>462366.27654</v>
      </c>
      <c r="E80" s="55">
        <v>444628.85054</v>
      </c>
      <c r="F80" s="55">
        <f t="shared" si="1"/>
        <v>96.16377168924744</v>
      </c>
    </row>
    <row r="81" spans="1:6" ht="9.75" customHeight="1">
      <c r="A81" s="2"/>
      <c r="B81" s="19">
        <v>41030000</v>
      </c>
      <c r="C81" s="11" t="s">
        <v>227</v>
      </c>
      <c r="D81" s="55">
        <v>397033.10000000003</v>
      </c>
      <c r="E81" s="55">
        <v>380826.60000000003</v>
      </c>
      <c r="F81" s="55">
        <f t="shared" si="1"/>
        <v>95.91809851621943</v>
      </c>
    </row>
    <row r="82" spans="1:6" ht="14.25" customHeight="1">
      <c r="A82" s="2"/>
      <c r="B82" s="19">
        <v>41033900</v>
      </c>
      <c r="C82" s="11" t="s">
        <v>228</v>
      </c>
      <c r="D82" s="55">
        <v>350428.60000000003</v>
      </c>
      <c r="E82" s="55">
        <v>334222.10000000003</v>
      </c>
      <c r="F82" s="55">
        <f t="shared" si="1"/>
        <v>95.3752347839189</v>
      </c>
    </row>
    <row r="83" spans="1:6" ht="12.75" customHeight="1">
      <c r="A83" s="2"/>
      <c r="B83" s="19">
        <v>41034200</v>
      </c>
      <c r="C83" s="11" t="s">
        <v>229</v>
      </c>
      <c r="D83" s="55">
        <v>46604.5</v>
      </c>
      <c r="E83" s="55">
        <v>46604.5</v>
      </c>
      <c r="F83" s="55">
        <f t="shared" si="1"/>
        <v>100</v>
      </c>
    </row>
    <row r="84" spans="1:6" ht="12.75" customHeight="1">
      <c r="A84" s="2"/>
      <c r="B84" s="19">
        <v>41040000</v>
      </c>
      <c r="C84" s="11" t="s">
        <v>37</v>
      </c>
      <c r="D84" s="55">
        <v>10091.800000000001</v>
      </c>
      <c r="E84" s="55">
        <v>10091.800000000001</v>
      </c>
      <c r="F84" s="55">
        <f t="shared" si="1"/>
        <v>100</v>
      </c>
    </row>
    <row r="85" spans="1:8" s="20" customFormat="1" ht="12.75" customHeight="1">
      <c r="A85" s="27"/>
      <c r="B85" s="19">
        <v>41040200</v>
      </c>
      <c r="C85" s="11" t="s">
        <v>38</v>
      </c>
      <c r="D85" s="55">
        <v>10091.800000000001</v>
      </c>
      <c r="E85" s="55">
        <v>10091.800000000001</v>
      </c>
      <c r="F85" s="55">
        <f t="shared" si="1"/>
        <v>100</v>
      </c>
      <c r="G85" s="33"/>
      <c r="H85" s="34"/>
    </row>
    <row r="86" spans="1:8" s="20" customFormat="1" ht="14.25" customHeight="1">
      <c r="A86" s="27"/>
      <c r="B86" s="19">
        <v>41050000</v>
      </c>
      <c r="C86" s="11" t="s">
        <v>39</v>
      </c>
      <c r="D86" s="55">
        <v>55241.37654</v>
      </c>
      <c r="E86" s="55">
        <v>53710.45054</v>
      </c>
      <c r="F86" s="55">
        <f t="shared" si="1"/>
        <v>97.2286606600191</v>
      </c>
      <c r="G86" s="33"/>
      <c r="H86" s="34"/>
    </row>
    <row r="87" spans="1:8" s="31" customFormat="1" ht="24.75" customHeight="1">
      <c r="A87" s="27"/>
      <c r="B87" s="19">
        <v>41050400</v>
      </c>
      <c r="C87" s="11" t="s">
        <v>332</v>
      </c>
      <c r="D87" s="55">
        <v>1192.8</v>
      </c>
      <c r="E87" s="55">
        <v>1192.8</v>
      </c>
      <c r="F87" s="55">
        <f t="shared" si="1"/>
        <v>100</v>
      </c>
      <c r="G87" s="33"/>
      <c r="H87" s="34"/>
    </row>
    <row r="88" spans="1:8" s="31" customFormat="1" ht="39" customHeight="1">
      <c r="A88" s="27"/>
      <c r="B88" s="19">
        <v>41050600</v>
      </c>
      <c r="C88" s="11" t="s">
        <v>333</v>
      </c>
      <c r="D88" s="55">
        <v>1012.0600000000001</v>
      </c>
      <c r="E88" s="55">
        <v>1012.0600000000001</v>
      </c>
      <c r="F88" s="55">
        <f t="shared" si="1"/>
        <v>100</v>
      </c>
      <c r="G88" s="33"/>
      <c r="H88" s="34"/>
    </row>
    <row r="89" spans="1:8" s="31" customFormat="1" ht="22.5" customHeight="1">
      <c r="A89" s="27"/>
      <c r="B89" s="19">
        <v>41050900</v>
      </c>
      <c r="C89" s="11" t="s">
        <v>338</v>
      </c>
      <c r="D89" s="55">
        <v>6921.51</v>
      </c>
      <c r="E89" s="55">
        <v>5385.057</v>
      </c>
      <c r="F89" s="55">
        <f t="shared" si="1"/>
        <v>77.80176579965932</v>
      </c>
      <c r="G89" s="33"/>
      <c r="H89" s="34"/>
    </row>
    <row r="90" spans="1:8" s="31" customFormat="1" ht="24.75" customHeight="1">
      <c r="A90" s="27"/>
      <c r="B90" s="19">
        <v>41051000</v>
      </c>
      <c r="C90" s="11" t="s">
        <v>202</v>
      </c>
      <c r="D90" s="55">
        <v>4525.5740000000005</v>
      </c>
      <c r="E90" s="55">
        <v>4525.5740000000005</v>
      </c>
      <c r="F90" s="55">
        <f t="shared" si="1"/>
        <v>100</v>
      </c>
      <c r="G90" s="33"/>
      <c r="H90" s="34"/>
    </row>
    <row r="91" spans="1:8" s="31" customFormat="1" ht="27" customHeight="1">
      <c r="A91" s="27"/>
      <c r="B91" s="19">
        <v>41051100</v>
      </c>
      <c r="C91" s="11" t="s">
        <v>327</v>
      </c>
      <c r="D91" s="55">
        <v>1814.355</v>
      </c>
      <c r="E91" s="55">
        <v>1814.355</v>
      </c>
      <c r="F91" s="55">
        <f t="shared" si="1"/>
        <v>100</v>
      </c>
      <c r="G91" s="33"/>
      <c r="H91" s="34"/>
    </row>
    <row r="92" spans="1:8" s="31" customFormat="1" ht="37.5" customHeight="1">
      <c r="A92" s="27"/>
      <c r="B92" s="19">
        <v>41051200</v>
      </c>
      <c r="C92" s="11" t="s">
        <v>40</v>
      </c>
      <c r="D92" s="55">
        <v>1741.6580000000001</v>
      </c>
      <c r="E92" s="55">
        <v>1747.185</v>
      </c>
      <c r="F92" s="55">
        <f t="shared" si="1"/>
        <v>100.3173412920332</v>
      </c>
      <c r="G92" s="33"/>
      <c r="H92" s="34"/>
    </row>
    <row r="93" spans="1:8" s="31" customFormat="1" ht="12.75" customHeight="1">
      <c r="A93" s="27"/>
      <c r="B93" s="19">
        <v>41051400</v>
      </c>
      <c r="C93" s="11" t="s">
        <v>316</v>
      </c>
      <c r="D93" s="55">
        <v>7885.85</v>
      </c>
      <c r="E93" s="55">
        <v>7885.85</v>
      </c>
      <c r="F93" s="55">
        <f t="shared" si="1"/>
        <v>100</v>
      </c>
      <c r="G93" s="33"/>
      <c r="H93" s="34"/>
    </row>
    <row r="94" spans="1:8" s="31" customFormat="1" ht="25.5" customHeight="1">
      <c r="A94" s="27"/>
      <c r="B94" s="19">
        <v>41051500</v>
      </c>
      <c r="C94" s="11" t="s">
        <v>230</v>
      </c>
      <c r="D94" s="55">
        <v>3528.84154</v>
      </c>
      <c r="E94" s="55">
        <v>3528.84154</v>
      </c>
      <c r="F94" s="55">
        <f t="shared" si="1"/>
        <v>100</v>
      </c>
      <c r="G94" s="33"/>
      <c r="H94" s="34"/>
    </row>
    <row r="95" spans="1:8" s="31" customFormat="1" ht="35.25" customHeight="1">
      <c r="A95" s="27"/>
      <c r="B95" s="19">
        <v>41051700</v>
      </c>
      <c r="C95" s="11" t="s">
        <v>331</v>
      </c>
      <c r="D95" s="55">
        <v>147.028</v>
      </c>
      <c r="E95" s="55">
        <v>147.028</v>
      </c>
      <c r="F95" s="55">
        <f t="shared" si="1"/>
        <v>100</v>
      </c>
      <c r="G95" s="33"/>
      <c r="H95" s="34"/>
    </row>
    <row r="96" spans="1:8" s="31" customFormat="1" ht="11.25" customHeight="1">
      <c r="A96" s="27"/>
      <c r="B96" s="19">
        <v>41053000</v>
      </c>
      <c r="C96" s="11" t="s">
        <v>340</v>
      </c>
      <c r="D96" s="55">
        <v>7444.900000000001</v>
      </c>
      <c r="E96" s="55">
        <v>7444.900000000001</v>
      </c>
      <c r="F96" s="55">
        <f t="shared" si="1"/>
        <v>100</v>
      </c>
      <c r="G96" s="33"/>
      <c r="H96" s="34"/>
    </row>
    <row r="97" spans="1:8" s="31" customFormat="1" ht="13.5" customHeight="1">
      <c r="A97" s="27"/>
      <c r="B97" s="19">
        <v>41053900</v>
      </c>
      <c r="C97" s="11" t="s">
        <v>193</v>
      </c>
      <c r="D97" s="55">
        <v>6540.8</v>
      </c>
      <c r="E97" s="55">
        <v>6540.8</v>
      </c>
      <c r="F97" s="55">
        <f t="shared" si="1"/>
        <v>100</v>
      </c>
      <c r="G97" s="33"/>
      <c r="H97" s="34"/>
    </row>
    <row r="98" spans="1:8" s="31" customFormat="1" ht="35.25" customHeight="1">
      <c r="A98" s="27"/>
      <c r="B98" s="19">
        <v>41055000</v>
      </c>
      <c r="C98" s="11" t="s">
        <v>312</v>
      </c>
      <c r="D98" s="55">
        <v>10486</v>
      </c>
      <c r="E98" s="55">
        <v>10486</v>
      </c>
      <c r="F98" s="55">
        <f t="shared" si="1"/>
        <v>100</v>
      </c>
      <c r="G98" s="33"/>
      <c r="H98" s="34"/>
    </row>
    <row r="99" spans="1:8" s="31" customFormat="1" ht="12" customHeight="1">
      <c r="A99" s="27"/>
      <c r="B99" s="19">
        <v>41055200</v>
      </c>
      <c r="C99" s="11" t="s">
        <v>348</v>
      </c>
      <c r="D99" s="55">
        <v>2000</v>
      </c>
      <c r="E99" s="55">
        <v>2000</v>
      </c>
      <c r="F99" s="55">
        <f t="shared" si="1"/>
        <v>100</v>
      </c>
      <c r="G99" s="33"/>
      <c r="H99" s="34"/>
    </row>
    <row r="100" spans="1:8" s="31" customFormat="1" ht="13.5" customHeight="1">
      <c r="A100" s="27"/>
      <c r="B100" s="10" t="s">
        <v>197</v>
      </c>
      <c r="C100" s="10"/>
      <c r="D100" s="56">
        <v>1635212.746</v>
      </c>
      <c r="E100" s="56">
        <v>1448882.66344</v>
      </c>
      <c r="F100" s="56">
        <f t="shared" si="1"/>
        <v>88.60514737205943</v>
      </c>
      <c r="G100" s="33"/>
      <c r="H100" s="34"/>
    </row>
    <row r="101" spans="1:8" s="31" customFormat="1" ht="13.5" customHeight="1">
      <c r="A101" s="27"/>
      <c r="B101" s="10" t="s">
        <v>41</v>
      </c>
      <c r="C101" s="10"/>
      <c r="D101" s="56">
        <v>2097579.0225400003</v>
      </c>
      <c r="E101" s="56">
        <v>1893511.51398</v>
      </c>
      <c r="F101" s="56">
        <f t="shared" si="1"/>
        <v>90.27128387692919</v>
      </c>
      <c r="G101" s="33"/>
      <c r="H101" s="34"/>
    </row>
    <row r="102" spans="2:6" ht="17.25" customHeight="1">
      <c r="B102" s="51" t="s">
        <v>235</v>
      </c>
      <c r="C102" s="51"/>
      <c r="D102" s="51"/>
      <c r="E102" s="51"/>
      <c r="F102" s="51"/>
    </row>
    <row r="103" spans="2:6" ht="11.25" customHeight="1">
      <c r="B103" s="31"/>
      <c r="F103" s="26" t="s">
        <v>42</v>
      </c>
    </row>
    <row r="104" spans="2:6" ht="28.5" customHeight="1">
      <c r="B104" s="22" t="s">
        <v>0</v>
      </c>
      <c r="C104" s="23" t="s">
        <v>236</v>
      </c>
      <c r="D104" s="21" t="s">
        <v>279</v>
      </c>
      <c r="E104" s="24" t="s">
        <v>1</v>
      </c>
      <c r="F104" s="18" t="s">
        <v>282</v>
      </c>
    </row>
    <row r="105" spans="2:6" ht="12.75">
      <c r="B105" s="19">
        <v>10000000</v>
      </c>
      <c r="C105" s="11" t="s">
        <v>2</v>
      </c>
      <c r="D105" s="55">
        <v>616</v>
      </c>
      <c r="E105" s="55">
        <v>934.89376</v>
      </c>
      <c r="F105" s="55">
        <f aca="true" t="shared" si="2" ref="F105:F142">IF(D105=0,0,E105/D105*100)</f>
        <v>151.76846753246753</v>
      </c>
    </row>
    <row r="106" spans="2:6" ht="12.75">
      <c r="B106" s="19">
        <v>19000000</v>
      </c>
      <c r="C106" s="11" t="s">
        <v>237</v>
      </c>
      <c r="D106" s="55">
        <v>616</v>
      </c>
      <c r="E106" s="55">
        <v>934.89376</v>
      </c>
      <c r="F106" s="55">
        <f t="shared" si="2"/>
        <v>151.76846753246753</v>
      </c>
    </row>
    <row r="107" spans="2:6" ht="11.25" customHeight="1">
      <c r="B107" s="19">
        <v>19010000</v>
      </c>
      <c r="C107" s="11" t="s">
        <v>238</v>
      </c>
      <c r="D107" s="55">
        <v>616</v>
      </c>
      <c r="E107" s="55">
        <v>934.89376</v>
      </c>
      <c r="F107" s="55">
        <f t="shared" si="2"/>
        <v>151.76846753246753</v>
      </c>
    </row>
    <row r="108" spans="2:6" ht="48" customHeight="1">
      <c r="B108" s="19">
        <v>19010100</v>
      </c>
      <c r="C108" s="11" t="s">
        <v>239</v>
      </c>
      <c r="D108" s="55">
        <v>511</v>
      </c>
      <c r="E108" s="55">
        <v>460.3227</v>
      </c>
      <c r="F108" s="55">
        <f t="shared" si="2"/>
        <v>90.08272015655578</v>
      </c>
    </row>
    <row r="109" spans="2:6" ht="25.5">
      <c r="B109" s="19">
        <v>19010200</v>
      </c>
      <c r="C109" s="11" t="s">
        <v>240</v>
      </c>
      <c r="D109" s="55">
        <v>32</v>
      </c>
      <c r="E109" s="55">
        <v>60.24078</v>
      </c>
      <c r="F109" s="55">
        <f t="shared" si="2"/>
        <v>188.2524375</v>
      </c>
    </row>
    <row r="110" spans="2:6" ht="37.5" customHeight="1">
      <c r="B110" s="19">
        <v>19010300</v>
      </c>
      <c r="C110" s="11" t="s">
        <v>241</v>
      </c>
      <c r="D110" s="55">
        <v>73</v>
      </c>
      <c r="E110" s="55">
        <v>414.33028</v>
      </c>
      <c r="F110" s="55">
        <f t="shared" si="2"/>
        <v>567.5757260273973</v>
      </c>
    </row>
    <row r="111" spans="2:6" ht="12" customHeight="1">
      <c r="B111" s="19">
        <v>20000000</v>
      </c>
      <c r="C111" s="11" t="s">
        <v>20</v>
      </c>
      <c r="D111" s="55">
        <v>85389.95</v>
      </c>
      <c r="E111" s="55">
        <v>48849.880979999994</v>
      </c>
      <c r="F111" s="55">
        <f t="shared" si="2"/>
        <v>57.20799810750562</v>
      </c>
    </row>
    <row r="112" spans="2:6" ht="14.25" customHeight="1">
      <c r="B112" s="19">
        <v>21000000</v>
      </c>
      <c r="C112" s="11" t="s">
        <v>21</v>
      </c>
      <c r="D112" s="55">
        <v>0</v>
      </c>
      <c r="E112" s="55">
        <v>4.5615</v>
      </c>
      <c r="F112" s="55">
        <f t="shared" si="2"/>
        <v>0</v>
      </c>
    </row>
    <row r="113" spans="2:6" ht="25.5">
      <c r="B113" s="19">
        <v>21110000</v>
      </c>
      <c r="C113" s="11" t="s">
        <v>299</v>
      </c>
      <c r="D113" s="55">
        <v>0</v>
      </c>
      <c r="E113" s="55">
        <v>4.5615</v>
      </c>
      <c r="F113" s="55">
        <f t="shared" si="2"/>
        <v>0</v>
      </c>
    </row>
    <row r="114" spans="2:6" ht="13.5" customHeight="1">
      <c r="B114" s="19">
        <v>24000000</v>
      </c>
      <c r="C114" s="11" t="s">
        <v>34</v>
      </c>
      <c r="D114" s="55">
        <v>5043.900000000001</v>
      </c>
      <c r="E114" s="55">
        <v>5405.22701</v>
      </c>
      <c r="F114" s="55">
        <f t="shared" si="2"/>
        <v>107.1636434108527</v>
      </c>
    </row>
    <row r="115" spans="2:6" ht="12" customHeight="1">
      <c r="B115" s="19">
        <v>24060000</v>
      </c>
      <c r="C115" s="11" t="s">
        <v>22</v>
      </c>
      <c r="D115" s="55">
        <v>943.9</v>
      </c>
      <c r="E115" s="55">
        <v>956.93793</v>
      </c>
      <c r="F115" s="55">
        <f t="shared" si="2"/>
        <v>101.38128297489142</v>
      </c>
    </row>
    <row r="116" spans="2:6" ht="25.5">
      <c r="B116" s="19">
        <v>24061600</v>
      </c>
      <c r="C116" s="11" t="s">
        <v>274</v>
      </c>
      <c r="D116" s="55">
        <v>943.9</v>
      </c>
      <c r="E116" s="55">
        <v>943.9007</v>
      </c>
      <c r="F116" s="55">
        <f t="shared" si="2"/>
        <v>100.00007416039836</v>
      </c>
    </row>
    <row r="117" spans="2:6" ht="38.25">
      <c r="B117" s="19">
        <v>24062100</v>
      </c>
      <c r="C117" s="11" t="s">
        <v>328</v>
      </c>
      <c r="D117" s="55">
        <v>0</v>
      </c>
      <c r="E117" s="55">
        <v>13.03723</v>
      </c>
      <c r="F117" s="55">
        <f t="shared" si="2"/>
        <v>0</v>
      </c>
    </row>
    <row r="118" spans="2:6" ht="14.25" customHeight="1">
      <c r="B118" s="19">
        <v>24170000</v>
      </c>
      <c r="C118" s="11" t="s">
        <v>242</v>
      </c>
      <c r="D118" s="55">
        <v>4100</v>
      </c>
      <c r="E118" s="55">
        <v>4448.2890800000005</v>
      </c>
      <c r="F118" s="55">
        <f t="shared" si="2"/>
        <v>108.49485560975612</v>
      </c>
    </row>
    <row r="119" spans="2:6" ht="10.5" customHeight="1">
      <c r="B119" s="19">
        <v>25000000</v>
      </c>
      <c r="C119" s="11" t="s">
        <v>243</v>
      </c>
      <c r="D119" s="55">
        <v>80346.05</v>
      </c>
      <c r="E119" s="55">
        <v>43440.09247</v>
      </c>
      <c r="F119" s="55">
        <f t="shared" si="2"/>
        <v>54.06624528523805</v>
      </c>
    </row>
    <row r="120" spans="2:6" ht="25.5">
      <c r="B120" s="19">
        <v>25010000</v>
      </c>
      <c r="C120" s="11" t="s">
        <v>244</v>
      </c>
      <c r="D120" s="55">
        <v>80346.05</v>
      </c>
      <c r="E120" s="55">
        <v>35455.91367</v>
      </c>
      <c r="F120" s="55">
        <f t="shared" si="2"/>
        <v>44.1290065535269</v>
      </c>
    </row>
    <row r="121" spans="2:6" ht="25.5">
      <c r="B121" s="19">
        <v>25010100</v>
      </c>
      <c r="C121" s="11" t="s">
        <v>245</v>
      </c>
      <c r="D121" s="55">
        <v>77764.91</v>
      </c>
      <c r="E121" s="55">
        <v>34011.249240000005</v>
      </c>
      <c r="F121" s="55">
        <f t="shared" si="2"/>
        <v>43.73598482914724</v>
      </c>
    </row>
    <row r="122" spans="2:6" ht="26.25" customHeight="1">
      <c r="B122" s="19">
        <v>25010200</v>
      </c>
      <c r="C122" s="11" t="s">
        <v>246</v>
      </c>
      <c r="D122" s="55">
        <v>1576.1000000000001</v>
      </c>
      <c r="E122" s="55">
        <v>806.22051</v>
      </c>
      <c r="F122" s="55">
        <f t="shared" si="2"/>
        <v>51.15287798997525</v>
      </c>
    </row>
    <row r="123" spans="2:6" ht="25.5">
      <c r="B123" s="19">
        <v>25010300</v>
      </c>
      <c r="C123" s="11" t="s">
        <v>284</v>
      </c>
      <c r="D123" s="55">
        <v>713.64</v>
      </c>
      <c r="E123" s="55">
        <v>357.10528999999997</v>
      </c>
      <c r="F123" s="55">
        <f t="shared" si="2"/>
        <v>50.03997673897202</v>
      </c>
    </row>
    <row r="124" spans="2:6" ht="25.5">
      <c r="B124" s="19">
        <v>25010400</v>
      </c>
      <c r="C124" s="11" t="s">
        <v>247</v>
      </c>
      <c r="D124" s="55">
        <v>291.40000000000003</v>
      </c>
      <c r="E124" s="55">
        <v>281.33863</v>
      </c>
      <c r="F124" s="55">
        <f t="shared" si="2"/>
        <v>96.5472306108442</v>
      </c>
    </row>
    <row r="125" spans="2:6" ht="12.75">
      <c r="B125" s="19">
        <v>25020000</v>
      </c>
      <c r="C125" s="11" t="s">
        <v>248</v>
      </c>
      <c r="D125" s="55">
        <v>0</v>
      </c>
      <c r="E125" s="55">
        <v>7984.1788</v>
      </c>
      <c r="F125" s="55">
        <f t="shared" si="2"/>
        <v>0</v>
      </c>
    </row>
    <row r="126" spans="2:6" ht="12" customHeight="1">
      <c r="B126" s="19">
        <v>25020100</v>
      </c>
      <c r="C126" s="11" t="s">
        <v>249</v>
      </c>
      <c r="D126" s="55">
        <v>0</v>
      </c>
      <c r="E126" s="55">
        <v>7866.38186</v>
      </c>
      <c r="F126" s="55">
        <f t="shared" si="2"/>
        <v>0</v>
      </c>
    </row>
    <row r="127" spans="2:6" ht="48.75" customHeight="1">
      <c r="B127" s="19">
        <v>25020200</v>
      </c>
      <c r="C127" s="11" t="s">
        <v>285</v>
      </c>
      <c r="D127" s="55">
        <v>0</v>
      </c>
      <c r="E127" s="55">
        <v>117.79694</v>
      </c>
      <c r="F127" s="55">
        <f t="shared" si="2"/>
        <v>0</v>
      </c>
    </row>
    <row r="128" spans="2:6" ht="12.75">
      <c r="B128" s="19">
        <v>30000000</v>
      </c>
      <c r="C128" s="11" t="s">
        <v>250</v>
      </c>
      <c r="D128" s="55">
        <v>7900</v>
      </c>
      <c r="E128" s="55">
        <v>7806.502240000001</v>
      </c>
      <c r="F128" s="55">
        <f t="shared" si="2"/>
        <v>98.81648405063292</v>
      </c>
    </row>
    <row r="129" spans="2:6" ht="12" customHeight="1">
      <c r="B129" s="19">
        <v>31000000</v>
      </c>
      <c r="C129" s="11" t="s">
        <v>251</v>
      </c>
      <c r="D129" s="55">
        <v>5550</v>
      </c>
      <c r="E129" s="55">
        <v>6087</v>
      </c>
      <c r="F129" s="55">
        <f t="shared" si="2"/>
        <v>109.67567567567566</v>
      </c>
    </row>
    <row r="130" spans="2:9" ht="25.5" customHeight="1">
      <c r="B130" s="19">
        <v>31030000</v>
      </c>
      <c r="C130" s="11" t="s">
        <v>252</v>
      </c>
      <c r="D130" s="55">
        <v>5550</v>
      </c>
      <c r="E130" s="55">
        <v>6087</v>
      </c>
      <c r="F130" s="55">
        <f t="shared" si="2"/>
        <v>109.67567567567566</v>
      </c>
      <c r="I130" s="12"/>
    </row>
    <row r="131" spans="2:9" ht="13.5" customHeight="1">
      <c r="B131" s="19">
        <v>33000000</v>
      </c>
      <c r="C131" s="11" t="s">
        <v>253</v>
      </c>
      <c r="D131" s="55">
        <v>2350</v>
      </c>
      <c r="E131" s="55">
        <v>1719.50224</v>
      </c>
      <c r="F131" s="55">
        <f t="shared" si="2"/>
        <v>73.17030808510638</v>
      </c>
      <c r="I131" s="12"/>
    </row>
    <row r="132" spans="2:9" ht="14.25" customHeight="1">
      <c r="B132" s="19">
        <v>33010000</v>
      </c>
      <c r="C132" s="11" t="s">
        <v>254</v>
      </c>
      <c r="D132" s="55">
        <v>2350</v>
      </c>
      <c r="E132" s="55">
        <v>1719.50224</v>
      </c>
      <c r="F132" s="55">
        <f t="shared" si="2"/>
        <v>73.17030808510638</v>
      </c>
      <c r="I132" s="12"/>
    </row>
    <row r="133" spans="2:9" ht="12.75" customHeight="1">
      <c r="B133" s="19">
        <v>33010100</v>
      </c>
      <c r="C133" s="11" t="s">
        <v>255</v>
      </c>
      <c r="D133" s="55">
        <v>2250</v>
      </c>
      <c r="E133" s="55">
        <v>1719.50224</v>
      </c>
      <c r="F133" s="55">
        <f t="shared" si="2"/>
        <v>76.42232177777778</v>
      </c>
      <c r="I133" s="12"/>
    </row>
    <row r="134" spans="2:9" ht="50.25" customHeight="1">
      <c r="B134" s="19">
        <v>33010200</v>
      </c>
      <c r="C134" s="11" t="s">
        <v>256</v>
      </c>
      <c r="D134" s="55">
        <v>100</v>
      </c>
      <c r="E134" s="55">
        <v>0</v>
      </c>
      <c r="F134" s="55">
        <f t="shared" si="2"/>
        <v>0</v>
      </c>
      <c r="I134" s="12"/>
    </row>
    <row r="135" spans="2:9" ht="12.75" customHeight="1">
      <c r="B135" s="19">
        <v>40000000</v>
      </c>
      <c r="C135" s="11" t="s">
        <v>35</v>
      </c>
      <c r="D135" s="55">
        <v>615</v>
      </c>
      <c r="E135" s="55">
        <v>615</v>
      </c>
      <c r="F135" s="55">
        <f t="shared" si="2"/>
        <v>100</v>
      </c>
      <c r="I135" s="12"/>
    </row>
    <row r="136" spans="2:9" s="20" customFormat="1" ht="12" customHeight="1">
      <c r="B136" s="19">
        <v>41000000</v>
      </c>
      <c r="C136" s="11" t="s">
        <v>36</v>
      </c>
      <c r="D136" s="55">
        <v>615</v>
      </c>
      <c r="E136" s="55">
        <v>615</v>
      </c>
      <c r="F136" s="55">
        <f t="shared" si="2"/>
        <v>100</v>
      </c>
      <c r="G136" s="33"/>
      <c r="H136" s="34"/>
      <c r="I136" s="12"/>
    </row>
    <row r="137" spans="2:9" s="31" customFormat="1" ht="11.25" customHeight="1">
      <c r="B137" s="19">
        <v>41050000</v>
      </c>
      <c r="C137" s="11" t="s">
        <v>39</v>
      </c>
      <c r="D137" s="55">
        <v>615</v>
      </c>
      <c r="E137" s="55">
        <v>615</v>
      </c>
      <c r="F137" s="55">
        <f t="shared" si="2"/>
        <v>100</v>
      </c>
      <c r="G137" s="33"/>
      <c r="H137" s="34"/>
      <c r="I137" s="12"/>
    </row>
    <row r="138" spans="2:9" s="20" customFormat="1" ht="13.5" customHeight="1">
      <c r="B138" s="19">
        <v>41053900</v>
      </c>
      <c r="C138" s="11" t="s">
        <v>193</v>
      </c>
      <c r="D138" s="55">
        <v>615</v>
      </c>
      <c r="E138" s="55">
        <v>615</v>
      </c>
      <c r="F138" s="55">
        <f t="shared" si="2"/>
        <v>100</v>
      </c>
      <c r="G138" s="33"/>
      <c r="H138" s="34"/>
      <c r="I138" s="12"/>
    </row>
    <row r="139" spans="2:9" s="31" customFormat="1" ht="13.5" customHeight="1">
      <c r="B139" s="19">
        <v>50000000</v>
      </c>
      <c r="C139" s="11" t="s">
        <v>257</v>
      </c>
      <c r="D139" s="55">
        <v>267.7</v>
      </c>
      <c r="E139" s="55">
        <v>244.03674</v>
      </c>
      <c r="F139" s="55">
        <f t="shared" si="2"/>
        <v>91.16053044452747</v>
      </c>
      <c r="G139" s="33"/>
      <c r="H139" s="34"/>
      <c r="I139" s="12"/>
    </row>
    <row r="140" spans="2:9" s="31" customFormat="1" ht="23.25" customHeight="1">
      <c r="B140" s="19">
        <v>50110000</v>
      </c>
      <c r="C140" s="11" t="s">
        <v>258</v>
      </c>
      <c r="D140" s="55">
        <v>267.7</v>
      </c>
      <c r="E140" s="55">
        <v>244.03674</v>
      </c>
      <c r="F140" s="55">
        <f t="shared" si="2"/>
        <v>91.16053044452747</v>
      </c>
      <c r="G140" s="33"/>
      <c r="H140" s="34"/>
      <c r="I140" s="12"/>
    </row>
    <row r="141" spans="2:9" s="31" customFormat="1" ht="18" customHeight="1">
      <c r="B141" s="10" t="s">
        <v>197</v>
      </c>
      <c r="C141" s="10"/>
      <c r="D141" s="56">
        <v>94173.65</v>
      </c>
      <c r="E141" s="56">
        <v>57835.31372</v>
      </c>
      <c r="F141" s="56">
        <f t="shared" si="2"/>
        <v>61.41347788898487</v>
      </c>
      <c r="G141" s="33"/>
      <c r="H141" s="34"/>
      <c r="I141" s="12"/>
    </row>
    <row r="142" spans="2:9" s="31" customFormat="1" ht="18" customHeight="1">
      <c r="B142" s="10" t="s">
        <v>41</v>
      </c>
      <c r="C142" s="10"/>
      <c r="D142" s="56">
        <v>94788.65</v>
      </c>
      <c r="E142" s="56">
        <v>58450.31372</v>
      </c>
      <c r="F142" s="56">
        <f t="shared" si="2"/>
        <v>61.66383181952691</v>
      </c>
      <c r="G142" s="33"/>
      <c r="H142" s="34"/>
      <c r="I142" s="12"/>
    </row>
    <row r="143" spans="2:9" ht="18" customHeight="1">
      <c r="B143" s="31"/>
      <c r="C143" s="54" t="s">
        <v>281</v>
      </c>
      <c r="D143" s="54"/>
      <c r="E143" s="54"/>
      <c r="F143" s="54"/>
      <c r="I143" s="12"/>
    </row>
    <row r="144" spans="2:6" ht="14.25" customHeight="1">
      <c r="B144" s="53" t="s">
        <v>283</v>
      </c>
      <c r="C144" s="53"/>
      <c r="D144" s="53"/>
      <c r="E144" s="53"/>
      <c r="F144" s="53"/>
    </row>
    <row r="145" spans="2:6" ht="10.5" customHeight="1">
      <c r="B145" s="31"/>
      <c r="F145" s="25" t="s">
        <v>42</v>
      </c>
    </row>
    <row r="146" spans="2:6" ht="38.25">
      <c r="B146" s="1" t="s">
        <v>0</v>
      </c>
      <c r="C146" s="1" t="s">
        <v>44</v>
      </c>
      <c r="D146" s="1" t="s">
        <v>45</v>
      </c>
      <c r="E146" s="1" t="s">
        <v>46</v>
      </c>
      <c r="F146" s="18" t="s">
        <v>282</v>
      </c>
    </row>
    <row r="147" spans="2:19" ht="12.75">
      <c r="B147" s="44" t="s">
        <v>47</v>
      </c>
      <c r="C147" s="45" t="s">
        <v>48</v>
      </c>
      <c r="D147" s="48">
        <v>125096.72499999999</v>
      </c>
      <c r="E147" s="48">
        <v>107682.95665000001</v>
      </c>
      <c r="F147" s="48">
        <f aca="true" t="shared" si="3" ref="F147:F210">IF(D147=0,0,(E147/D147)*100)</f>
        <v>86.07975680418494</v>
      </c>
      <c r="G147" s="37">
        <v>55735.8</v>
      </c>
      <c r="I147" s="20"/>
      <c r="J147" s="20"/>
      <c r="K147" s="20"/>
      <c r="L147" s="20"/>
      <c r="S147" s="27"/>
    </row>
    <row r="148" spans="2:12" ht="40.5" customHeight="1">
      <c r="B148" s="44" t="s">
        <v>49</v>
      </c>
      <c r="C148" s="45" t="s">
        <v>50</v>
      </c>
      <c r="D148" s="48">
        <v>46822.011</v>
      </c>
      <c r="E148" s="48">
        <v>40218.07252000001</v>
      </c>
      <c r="F148" s="48">
        <f t="shared" si="3"/>
        <v>85.89565390516867</v>
      </c>
      <c r="G148" s="33">
        <f>E101+E142</f>
        <v>1951961.8277</v>
      </c>
      <c r="I148" s="20"/>
      <c r="J148" s="20"/>
      <c r="K148" s="20"/>
      <c r="L148" s="20"/>
    </row>
    <row r="149" spans="2:12" ht="30" customHeight="1">
      <c r="B149" s="44" t="s">
        <v>51</v>
      </c>
      <c r="C149" s="45" t="s">
        <v>52</v>
      </c>
      <c r="D149" s="48">
        <v>75124.84000000001</v>
      </c>
      <c r="E149" s="48">
        <v>65151.003990000005</v>
      </c>
      <c r="F149" s="48">
        <f t="shared" si="3"/>
        <v>86.72365091226816</v>
      </c>
      <c r="I149" s="20"/>
      <c r="J149" s="20"/>
      <c r="K149" s="20"/>
      <c r="L149" s="20"/>
    </row>
    <row r="150" spans="2:12" ht="12.75">
      <c r="B150" s="44" t="s">
        <v>53</v>
      </c>
      <c r="C150" s="45" t="s">
        <v>54</v>
      </c>
      <c r="D150" s="48">
        <v>1277.315</v>
      </c>
      <c r="E150" s="48">
        <v>573.9718600000001</v>
      </c>
      <c r="F150" s="48">
        <f t="shared" si="3"/>
        <v>44.93581144823322</v>
      </c>
      <c r="G150" s="33">
        <f>E261+E337</f>
        <v>1903797.394369999</v>
      </c>
      <c r="I150" s="20"/>
      <c r="J150" s="20"/>
      <c r="K150" s="20"/>
      <c r="L150" s="20"/>
    </row>
    <row r="151" spans="2:8" s="32" customFormat="1" ht="25.5">
      <c r="B151" s="44" t="s">
        <v>349</v>
      </c>
      <c r="C151" s="45" t="s">
        <v>350</v>
      </c>
      <c r="D151" s="48">
        <v>1872.559</v>
      </c>
      <c r="E151" s="48">
        <v>1739.90828</v>
      </c>
      <c r="F151" s="48">
        <f t="shared" si="3"/>
        <v>92.9160726043879</v>
      </c>
      <c r="G151" s="38"/>
      <c r="H151" s="39"/>
    </row>
    <row r="152" spans="2:8" s="32" customFormat="1" ht="15" customHeight="1">
      <c r="B152" s="46" t="s">
        <v>341</v>
      </c>
      <c r="C152" s="47" t="s">
        <v>342</v>
      </c>
      <c r="D152" s="57">
        <v>1872.559</v>
      </c>
      <c r="E152" s="57">
        <v>1739.90828</v>
      </c>
      <c r="F152" s="57">
        <f t="shared" si="3"/>
        <v>92.9160726043879</v>
      </c>
      <c r="G152" s="38"/>
      <c r="H152" s="39"/>
    </row>
    <row r="153" spans="2:8" s="32" customFormat="1" ht="14.25" customHeight="1">
      <c r="B153" s="44" t="s">
        <v>55</v>
      </c>
      <c r="C153" s="45" t="s">
        <v>56</v>
      </c>
      <c r="D153" s="48">
        <v>938333.6011899998</v>
      </c>
      <c r="E153" s="48">
        <v>818709.2270099996</v>
      </c>
      <c r="F153" s="48">
        <f t="shared" si="3"/>
        <v>87.25140248326481</v>
      </c>
      <c r="G153" s="38">
        <f>G147+G148-G150-E119-G155+5000+4975.3</f>
        <v>68941.24086000113</v>
      </c>
      <c r="H153" s="39">
        <v>50497</v>
      </c>
    </row>
    <row r="154" spans="2:12" ht="15.75" customHeight="1">
      <c r="B154" s="44" t="s">
        <v>57</v>
      </c>
      <c r="C154" s="45" t="s">
        <v>58</v>
      </c>
      <c r="D154" s="48">
        <v>263732.483</v>
      </c>
      <c r="E154" s="48">
        <v>225002.08603</v>
      </c>
      <c r="F154" s="48">
        <f t="shared" si="3"/>
        <v>85.3145139614827</v>
      </c>
      <c r="H154" s="40">
        <f>G153-H153</f>
        <v>18444.240860001126</v>
      </c>
      <c r="I154" s="20"/>
      <c r="J154" s="20"/>
      <c r="K154" s="20"/>
      <c r="L154" s="20"/>
    </row>
    <row r="155" spans="2:12" ht="24.75" customHeight="1">
      <c r="B155" s="44" t="s">
        <v>59</v>
      </c>
      <c r="C155" s="45" t="s">
        <v>286</v>
      </c>
      <c r="D155" s="48">
        <v>482475.91147999995</v>
      </c>
      <c r="E155" s="48">
        <v>424880.87306</v>
      </c>
      <c r="F155" s="48">
        <f t="shared" si="3"/>
        <v>88.06260850550517</v>
      </c>
      <c r="G155" s="33">
        <f>220.3+637+636.9</f>
        <v>1494.1999999999998</v>
      </c>
      <c r="I155" s="20"/>
      <c r="J155" s="20"/>
      <c r="K155" s="20"/>
      <c r="L155" s="20"/>
    </row>
    <row r="156" spans="2:12" ht="37.5" customHeight="1">
      <c r="B156" s="44" t="s">
        <v>60</v>
      </c>
      <c r="C156" s="45" t="s">
        <v>287</v>
      </c>
      <c r="D156" s="48">
        <v>18191.572000000004</v>
      </c>
      <c r="E156" s="48">
        <v>16143.29589</v>
      </c>
      <c r="F156" s="48">
        <f t="shared" si="3"/>
        <v>88.74052165475307</v>
      </c>
      <c r="I156" s="20"/>
      <c r="J156" s="20"/>
      <c r="K156" s="20"/>
      <c r="L156" s="20"/>
    </row>
    <row r="157" spans="2:12" ht="25.5" customHeight="1">
      <c r="B157" s="44" t="s">
        <v>61</v>
      </c>
      <c r="C157" s="45" t="s">
        <v>231</v>
      </c>
      <c r="D157" s="48">
        <v>3225.5</v>
      </c>
      <c r="E157" s="48">
        <v>2783.4185899999998</v>
      </c>
      <c r="F157" s="48">
        <f t="shared" si="3"/>
        <v>86.29417423655246</v>
      </c>
      <c r="I157" s="20"/>
      <c r="J157" s="20"/>
      <c r="K157" s="20"/>
      <c r="L157" s="20"/>
    </row>
    <row r="158" spans="2:12" ht="15" customHeight="1">
      <c r="B158" s="44" t="s">
        <v>62</v>
      </c>
      <c r="C158" s="45" t="s">
        <v>288</v>
      </c>
      <c r="D158" s="48">
        <v>2393.516</v>
      </c>
      <c r="E158" s="48">
        <v>1603.7502100000004</v>
      </c>
      <c r="F158" s="48">
        <f t="shared" si="3"/>
        <v>67.00394774883478</v>
      </c>
      <c r="I158" s="20"/>
      <c r="J158" s="20"/>
      <c r="K158" s="20"/>
      <c r="L158" s="20"/>
    </row>
    <row r="159" spans="2:12" ht="27" customHeight="1">
      <c r="B159" s="44" t="s">
        <v>63</v>
      </c>
      <c r="C159" s="45" t="s">
        <v>289</v>
      </c>
      <c r="D159" s="48">
        <v>33418.59</v>
      </c>
      <c r="E159" s="48">
        <v>28333.68525</v>
      </c>
      <c r="F159" s="48">
        <f t="shared" si="3"/>
        <v>84.78420319349202</v>
      </c>
      <c r="I159" s="20"/>
      <c r="J159" s="20"/>
      <c r="K159" s="20"/>
      <c r="L159" s="20"/>
    </row>
    <row r="160" spans="2:12" ht="12.75">
      <c r="B160" s="44" t="s">
        <v>64</v>
      </c>
      <c r="C160" s="45" t="s">
        <v>290</v>
      </c>
      <c r="D160" s="48">
        <v>40578.3</v>
      </c>
      <c r="E160" s="48">
        <v>37078.74722999999</v>
      </c>
      <c r="F160" s="48">
        <f t="shared" si="3"/>
        <v>91.37580241163377</v>
      </c>
      <c r="I160" s="20"/>
      <c r="J160" s="20"/>
      <c r="K160" s="20"/>
      <c r="L160" s="20"/>
    </row>
    <row r="161" spans="2:12" ht="11.25" customHeight="1">
      <c r="B161" s="44" t="s">
        <v>65</v>
      </c>
      <c r="C161" s="45" t="s">
        <v>291</v>
      </c>
      <c r="D161" s="48">
        <v>77542.25319</v>
      </c>
      <c r="E161" s="48">
        <v>68227.01212</v>
      </c>
      <c r="F161" s="48">
        <f t="shared" si="3"/>
        <v>87.98688368369297</v>
      </c>
      <c r="I161" s="20"/>
      <c r="J161" s="20"/>
      <c r="K161" s="20"/>
      <c r="L161" s="20"/>
    </row>
    <row r="162" spans="2:6" ht="15" customHeight="1">
      <c r="B162" s="44" t="s">
        <v>313</v>
      </c>
      <c r="C162" s="45" t="s">
        <v>314</v>
      </c>
      <c r="D162" s="48">
        <v>23.22052</v>
      </c>
      <c r="E162" s="48">
        <v>23.22052</v>
      </c>
      <c r="F162" s="48">
        <f t="shared" si="3"/>
        <v>100</v>
      </c>
    </row>
    <row r="163" spans="2:6" ht="12.75" customHeight="1">
      <c r="B163" s="44" t="s">
        <v>66</v>
      </c>
      <c r="C163" s="45" t="s">
        <v>292</v>
      </c>
      <c r="D163" s="48">
        <v>1811.3126799999998</v>
      </c>
      <c r="E163" s="48">
        <v>1805.9241799999998</v>
      </c>
      <c r="F163" s="48">
        <f t="shared" si="3"/>
        <v>99.70250856964132</v>
      </c>
    </row>
    <row r="164" spans="2:6" ht="12.75">
      <c r="B164" s="44" t="s">
        <v>351</v>
      </c>
      <c r="C164" s="45" t="s">
        <v>352</v>
      </c>
      <c r="D164" s="48">
        <v>9465.56632</v>
      </c>
      <c r="E164" s="48">
        <v>8067.6326500000005</v>
      </c>
      <c r="F164" s="48">
        <f t="shared" si="3"/>
        <v>85.23137842216292</v>
      </c>
    </row>
    <row r="165" spans="2:6" ht="12.75" customHeight="1">
      <c r="B165" s="46" t="s">
        <v>67</v>
      </c>
      <c r="C165" s="47" t="s">
        <v>68</v>
      </c>
      <c r="D165" s="57">
        <v>9389.54632</v>
      </c>
      <c r="E165" s="57">
        <v>8000.66265</v>
      </c>
      <c r="F165" s="57">
        <f t="shared" si="3"/>
        <v>85.20819193317533</v>
      </c>
    </row>
    <row r="166" spans="2:6" ht="12.75">
      <c r="B166" s="46" t="s">
        <v>69</v>
      </c>
      <c r="C166" s="47" t="s">
        <v>70</v>
      </c>
      <c r="D166" s="57">
        <v>76.02</v>
      </c>
      <c r="E166" s="57">
        <v>66.97</v>
      </c>
      <c r="F166" s="57">
        <f t="shared" si="3"/>
        <v>88.09523809523809</v>
      </c>
    </row>
    <row r="167" spans="2:6" ht="18.75" customHeight="1">
      <c r="B167" s="44" t="s">
        <v>272</v>
      </c>
      <c r="C167" s="45" t="s">
        <v>273</v>
      </c>
      <c r="D167" s="48">
        <v>5475.376</v>
      </c>
      <c r="E167" s="48">
        <v>4759.58128</v>
      </c>
      <c r="F167" s="48">
        <f t="shared" si="3"/>
        <v>86.92702163285226</v>
      </c>
    </row>
    <row r="168" spans="2:6" ht="12" customHeight="1">
      <c r="B168" s="44" t="s">
        <v>71</v>
      </c>
      <c r="C168" s="45" t="s">
        <v>72</v>
      </c>
      <c r="D168" s="48">
        <v>117908.18324000003</v>
      </c>
      <c r="E168" s="48">
        <v>115591.83213000002</v>
      </c>
      <c r="F168" s="48">
        <f t="shared" si="3"/>
        <v>98.03546196171548</v>
      </c>
    </row>
    <row r="169" spans="2:6" ht="15.75" customHeight="1">
      <c r="B169" s="44" t="s">
        <v>73</v>
      </c>
      <c r="C169" s="45" t="s">
        <v>74</v>
      </c>
      <c r="D169" s="48">
        <v>60922.86454</v>
      </c>
      <c r="E169" s="48">
        <v>60491.258030000005</v>
      </c>
      <c r="F169" s="48">
        <f t="shared" si="3"/>
        <v>99.29155250125079</v>
      </c>
    </row>
    <row r="170" spans="2:6" ht="12.75">
      <c r="B170" s="44" t="s">
        <v>75</v>
      </c>
      <c r="C170" s="45" t="s">
        <v>76</v>
      </c>
      <c r="D170" s="48">
        <v>1925.8885500000001</v>
      </c>
      <c r="E170" s="48">
        <v>1914.1056</v>
      </c>
      <c r="F170" s="48">
        <f t="shared" si="3"/>
        <v>99.3881811073647</v>
      </c>
    </row>
    <row r="171" spans="2:6" ht="12.75">
      <c r="B171" s="44" t="s">
        <v>77</v>
      </c>
      <c r="C171" s="45" t="s">
        <v>78</v>
      </c>
      <c r="D171" s="48">
        <v>13261.5</v>
      </c>
      <c r="E171" s="48">
        <v>13261.5</v>
      </c>
      <c r="F171" s="48">
        <f t="shared" si="3"/>
        <v>100</v>
      </c>
    </row>
    <row r="172" spans="2:6" ht="28.5" customHeight="1">
      <c r="B172" s="44" t="s">
        <v>79</v>
      </c>
      <c r="C172" s="45" t="s">
        <v>80</v>
      </c>
      <c r="D172" s="48">
        <v>20008.92545</v>
      </c>
      <c r="E172" s="48">
        <v>19735.91644</v>
      </c>
      <c r="F172" s="48">
        <f t="shared" si="3"/>
        <v>98.63556386032715</v>
      </c>
    </row>
    <row r="173" spans="2:6" ht="15" customHeight="1">
      <c r="B173" s="44" t="s">
        <v>81</v>
      </c>
      <c r="C173" s="45" t="s">
        <v>82</v>
      </c>
      <c r="D173" s="48">
        <v>8132.33259</v>
      </c>
      <c r="E173" s="48">
        <v>7735.63523</v>
      </c>
      <c r="F173" s="48">
        <f t="shared" si="3"/>
        <v>95.12197323941469</v>
      </c>
    </row>
    <row r="174" spans="2:6" ht="15.75" customHeight="1">
      <c r="B174" s="44" t="s">
        <v>353</v>
      </c>
      <c r="C174" s="45" t="s">
        <v>354</v>
      </c>
      <c r="D174" s="48">
        <v>2338.2000000000003</v>
      </c>
      <c r="E174" s="48">
        <v>2192.7998600000005</v>
      </c>
      <c r="F174" s="48">
        <f t="shared" si="3"/>
        <v>93.78153536908734</v>
      </c>
    </row>
    <row r="175" spans="2:6" ht="25.5">
      <c r="B175" s="46" t="s">
        <v>83</v>
      </c>
      <c r="C175" s="47" t="s">
        <v>84</v>
      </c>
      <c r="D175" s="57">
        <v>2214.7000000000003</v>
      </c>
      <c r="E175" s="57">
        <v>2078.1558400000004</v>
      </c>
      <c r="F175" s="57">
        <f t="shared" si="3"/>
        <v>93.83464306678106</v>
      </c>
    </row>
    <row r="176" spans="2:7" ht="12.75" customHeight="1">
      <c r="B176" s="46" t="s">
        <v>85</v>
      </c>
      <c r="C176" s="47" t="s">
        <v>86</v>
      </c>
      <c r="D176" s="57">
        <v>123.5</v>
      </c>
      <c r="E176" s="57">
        <v>114.64402000000001</v>
      </c>
      <c r="F176" s="57">
        <f t="shared" si="3"/>
        <v>92.82916599190284</v>
      </c>
      <c r="G176" s="34"/>
    </row>
    <row r="177" spans="2:7" ht="15" customHeight="1">
      <c r="B177" s="44" t="s">
        <v>355</v>
      </c>
      <c r="C177" s="45" t="s">
        <v>356</v>
      </c>
      <c r="D177" s="48">
        <v>10260.472109999999</v>
      </c>
      <c r="E177" s="48">
        <v>9317.77211</v>
      </c>
      <c r="F177" s="48">
        <f t="shared" si="3"/>
        <v>90.81231360610366</v>
      </c>
      <c r="G177" s="34"/>
    </row>
    <row r="178" spans="2:7" ht="12.75" customHeight="1">
      <c r="B178" s="46" t="s">
        <v>87</v>
      </c>
      <c r="C178" s="47" t="s">
        <v>88</v>
      </c>
      <c r="D178" s="57">
        <v>10260.472109999999</v>
      </c>
      <c r="E178" s="57">
        <v>9317.77211</v>
      </c>
      <c r="F178" s="57">
        <f t="shared" si="3"/>
        <v>90.81231360610366</v>
      </c>
      <c r="G178" s="34"/>
    </row>
    <row r="179" spans="2:7" ht="14.25" customHeight="1">
      <c r="B179" s="44" t="s">
        <v>357</v>
      </c>
      <c r="C179" s="45" t="s">
        <v>358</v>
      </c>
      <c r="D179" s="48">
        <v>1058</v>
      </c>
      <c r="E179" s="48">
        <v>942.8448600000002</v>
      </c>
      <c r="F179" s="48">
        <f t="shared" si="3"/>
        <v>89.11577126654066</v>
      </c>
      <c r="G179" s="34"/>
    </row>
    <row r="180" spans="2:7" ht="16.5" customHeight="1">
      <c r="B180" s="46" t="s">
        <v>89</v>
      </c>
      <c r="C180" s="47" t="s">
        <v>90</v>
      </c>
      <c r="D180" s="57">
        <v>1058</v>
      </c>
      <c r="E180" s="57">
        <v>942.8448600000002</v>
      </c>
      <c r="F180" s="57">
        <f t="shared" si="3"/>
        <v>89.11577126654066</v>
      </c>
      <c r="G180" s="34"/>
    </row>
    <row r="181" spans="2:7" ht="15" customHeight="1">
      <c r="B181" s="44" t="s">
        <v>91</v>
      </c>
      <c r="C181" s="45" t="s">
        <v>92</v>
      </c>
      <c r="D181" s="48">
        <v>77032.673</v>
      </c>
      <c r="E181" s="48">
        <v>69831.59752999998</v>
      </c>
      <c r="F181" s="48">
        <f t="shared" si="3"/>
        <v>90.65192055583996</v>
      </c>
      <c r="G181" s="34"/>
    </row>
    <row r="182" spans="2:7" ht="14.25" customHeight="1">
      <c r="B182" s="44" t="s">
        <v>359</v>
      </c>
      <c r="C182" s="45" t="s">
        <v>360</v>
      </c>
      <c r="D182" s="48">
        <v>42974.56300000001</v>
      </c>
      <c r="E182" s="48">
        <v>40549.04835</v>
      </c>
      <c r="F182" s="48">
        <f t="shared" si="3"/>
        <v>94.35592945994586</v>
      </c>
      <c r="G182" s="34"/>
    </row>
    <row r="183" spans="2:7" ht="13.5" customHeight="1">
      <c r="B183" s="46" t="s">
        <v>93</v>
      </c>
      <c r="C183" s="47" t="s">
        <v>94</v>
      </c>
      <c r="D183" s="57">
        <v>39.863</v>
      </c>
      <c r="E183" s="57">
        <v>21.3078</v>
      </c>
      <c r="F183" s="57">
        <f t="shared" si="3"/>
        <v>53.45257506961343</v>
      </c>
      <c r="G183" s="34"/>
    </row>
    <row r="184" spans="2:7" ht="27" customHeight="1">
      <c r="B184" s="46" t="s">
        <v>95</v>
      </c>
      <c r="C184" s="47" t="s">
        <v>96</v>
      </c>
      <c r="D184" s="57">
        <v>19437.600000000002</v>
      </c>
      <c r="E184" s="57">
        <v>18763.559800000003</v>
      </c>
      <c r="F184" s="57">
        <f t="shared" si="3"/>
        <v>96.53228690784871</v>
      </c>
      <c r="G184" s="34"/>
    </row>
    <row r="185" spans="2:7" ht="12.75" customHeight="1">
      <c r="B185" s="46" t="s">
        <v>97</v>
      </c>
      <c r="C185" s="47" t="s">
        <v>98</v>
      </c>
      <c r="D185" s="57">
        <v>23497.100000000002</v>
      </c>
      <c r="E185" s="57">
        <v>21764.18075</v>
      </c>
      <c r="F185" s="57">
        <f t="shared" si="3"/>
        <v>92.62496542126473</v>
      </c>
      <c r="G185" s="34"/>
    </row>
    <row r="186" spans="2:7" ht="14.25" customHeight="1">
      <c r="B186" s="44" t="s">
        <v>361</v>
      </c>
      <c r="C186" s="45" t="s">
        <v>362</v>
      </c>
      <c r="D186" s="48">
        <v>1602.01</v>
      </c>
      <c r="E186" s="48">
        <v>1415.0479500000001</v>
      </c>
      <c r="F186" s="48">
        <f t="shared" si="3"/>
        <v>88.32953289929527</v>
      </c>
      <c r="G186" s="34"/>
    </row>
    <row r="187" spans="2:7" ht="39" customHeight="1">
      <c r="B187" s="46" t="s">
        <v>99</v>
      </c>
      <c r="C187" s="47" t="s">
        <v>232</v>
      </c>
      <c r="D187" s="57">
        <v>1482.7</v>
      </c>
      <c r="E187" s="57">
        <v>1313.21515</v>
      </c>
      <c r="F187" s="57">
        <f t="shared" si="3"/>
        <v>88.56917447899103</v>
      </c>
      <c r="G187" s="34"/>
    </row>
    <row r="188" spans="2:7" ht="16.5" customHeight="1">
      <c r="B188" s="46" t="s">
        <v>100</v>
      </c>
      <c r="C188" s="47" t="s">
        <v>101</v>
      </c>
      <c r="D188" s="57">
        <v>119.31</v>
      </c>
      <c r="E188" s="57">
        <v>101.83279999999999</v>
      </c>
      <c r="F188" s="57">
        <f t="shared" si="3"/>
        <v>85.35143743190008</v>
      </c>
      <c r="G188" s="34"/>
    </row>
    <row r="189" spans="2:7" ht="18.75" customHeight="1">
      <c r="B189" s="44" t="s">
        <v>363</v>
      </c>
      <c r="C189" s="45" t="s">
        <v>364</v>
      </c>
      <c r="D189" s="48">
        <v>8823.000000000002</v>
      </c>
      <c r="E189" s="48">
        <v>7833.462470000001</v>
      </c>
      <c r="F189" s="48">
        <f t="shared" si="3"/>
        <v>88.78456840077071</v>
      </c>
      <c r="G189" s="34"/>
    </row>
    <row r="190" spans="2:7" ht="25.5">
      <c r="B190" s="46" t="s">
        <v>102</v>
      </c>
      <c r="C190" s="47" t="s">
        <v>103</v>
      </c>
      <c r="D190" s="57">
        <v>8823.000000000002</v>
      </c>
      <c r="E190" s="57">
        <v>7833.462470000001</v>
      </c>
      <c r="F190" s="57">
        <f t="shared" si="3"/>
        <v>88.78456840077071</v>
      </c>
      <c r="G190" s="34"/>
    </row>
    <row r="191" spans="2:7" ht="12.75">
      <c r="B191" s="44" t="s">
        <v>365</v>
      </c>
      <c r="C191" s="45" t="s">
        <v>366</v>
      </c>
      <c r="D191" s="48">
        <v>5117.500000000001</v>
      </c>
      <c r="E191" s="48">
        <v>4379.085289999999</v>
      </c>
      <c r="F191" s="48">
        <f t="shared" si="3"/>
        <v>85.57079218368341</v>
      </c>
      <c r="G191" s="34"/>
    </row>
    <row r="192" spans="2:7" ht="12.75">
      <c r="B192" s="46" t="s">
        <v>104</v>
      </c>
      <c r="C192" s="47" t="s">
        <v>105</v>
      </c>
      <c r="D192" s="57">
        <v>4998.000000000001</v>
      </c>
      <c r="E192" s="57">
        <v>4292.578629999999</v>
      </c>
      <c r="F192" s="57">
        <f t="shared" si="3"/>
        <v>85.88592697078829</v>
      </c>
      <c r="G192" s="34"/>
    </row>
    <row r="193" spans="2:7" ht="12.75">
      <c r="B193" s="46" t="s">
        <v>106</v>
      </c>
      <c r="C193" s="47" t="s">
        <v>107</v>
      </c>
      <c r="D193" s="57">
        <v>119.5</v>
      </c>
      <c r="E193" s="57">
        <v>86.50666</v>
      </c>
      <c r="F193" s="57">
        <f t="shared" si="3"/>
        <v>72.39051046025105</v>
      </c>
      <c r="G193" s="34"/>
    </row>
    <row r="194" spans="2:7" ht="38.25">
      <c r="B194" s="44" t="s">
        <v>108</v>
      </c>
      <c r="C194" s="45" t="s">
        <v>109</v>
      </c>
      <c r="D194" s="48">
        <v>643</v>
      </c>
      <c r="E194" s="48">
        <v>640.08</v>
      </c>
      <c r="F194" s="48">
        <f t="shared" si="3"/>
        <v>99.54587869362365</v>
      </c>
      <c r="G194" s="34"/>
    </row>
    <row r="195" spans="2:7" ht="38.25">
      <c r="B195" s="44" t="s">
        <v>110</v>
      </c>
      <c r="C195" s="45" t="s">
        <v>111</v>
      </c>
      <c r="D195" s="48">
        <v>0</v>
      </c>
      <c r="E195" s="48">
        <v>0</v>
      </c>
      <c r="F195" s="48">
        <f t="shared" si="3"/>
        <v>0</v>
      </c>
      <c r="G195" s="34"/>
    </row>
    <row r="196" spans="2:7" ht="12.75">
      <c r="B196" s="44" t="s">
        <v>367</v>
      </c>
      <c r="C196" s="45" t="s">
        <v>368</v>
      </c>
      <c r="D196" s="48">
        <v>824.6</v>
      </c>
      <c r="E196" s="48">
        <v>506.60175000000004</v>
      </c>
      <c r="F196" s="48">
        <f t="shared" si="3"/>
        <v>61.43605990783411</v>
      </c>
      <c r="G196" s="34"/>
    </row>
    <row r="197" spans="2:7" ht="15.75" customHeight="1">
      <c r="B197" s="46" t="s">
        <v>112</v>
      </c>
      <c r="C197" s="47" t="s">
        <v>113</v>
      </c>
      <c r="D197" s="57">
        <v>504.6</v>
      </c>
      <c r="E197" s="57">
        <v>430.31</v>
      </c>
      <c r="F197" s="57">
        <f t="shared" si="3"/>
        <v>85.27744748315497</v>
      </c>
      <c r="G197" s="34"/>
    </row>
    <row r="198" spans="2:7" ht="25.5">
      <c r="B198" s="46" t="s">
        <v>114</v>
      </c>
      <c r="C198" s="47" t="s">
        <v>115</v>
      </c>
      <c r="D198" s="57">
        <v>320</v>
      </c>
      <c r="E198" s="57">
        <v>76.29175000000001</v>
      </c>
      <c r="F198" s="57">
        <f t="shared" si="3"/>
        <v>23.841171875000004</v>
      </c>
      <c r="G198" s="34"/>
    </row>
    <row r="199" spans="2:7" ht="12.75">
      <c r="B199" s="44" t="s">
        <v>116</v>
      </c>
      <c r="C199" s="45" t="s">
        <v>117</v>
      </c>
      <c r="D199" s="48">
        <v>880</v>
      </c>
      <c r="E199" s="48">
        <v>151.37894</v>
      </c>
      <c r="F199" s="48">
        <f t="shared" si="3"/>
        <v>17.20215227272727</v>
      </c>
      <c r="G199" s="34"/>
    </row>
    <row r="200" spans="2:7" ht="12.75">
      <c r="B200" s="44" t="s">
        <v>369</v>
      </c>
      <c r="C200" s="45" t="s">
        <v>370</v>
      </c>
      <c r="D200" s="48">
        <v>16168.000000000002</v>
      </c>
      <c r="E200" s="48">
        <v>14356.892780000002</v>
      </c>
      <c r="F200" s="48">
        <f t="shared" si="3"/>
        <v>88.79819878772885</v>
      </c>
      <c r="G200" s="34"/>
    </row>
    <row r="201" spans="2:7" ht="25.5">
      <c r="B201" s="46" t="s">
        <v>118</v>
      </c>
      <c r="C201" s="47" t="s">
        <v>119</v>
      </c>
      <c r="D201" s="57">
        <v>1843.8000000000002</v>
      </c>
      <c r="E201" s="57">
        <v>1503.6275800000003</v>
      </c>
      <c r="F201" s="57">
        <f t="shared" si="3"/>
        <v>81.55047076689446</v>
      </c>
      <c r="G201" s="34"/>
    </row>
    <row r="202" spans="2:7" ht="12.75">
      <c r="B202" s="46" t="s">
        <v>120</v>
      </c>
      <c r="C202" s="47" t="s">
        <v>121</v>
      </c>
      <c r="D202" s="57">
        <v>14324.2</v>
      </c>
      <c r="E202" s="57">
        <v>12853.265200000002</v>
      </c>
      <c r="F202" s="57">
        <f t="shared" si="3"/>
        <v>89.73112076067076</v>
      </c>
      <c r="G202" s="34"/>
    </row>
    <row r="203" spans="2:7" ht="12.75">
      <c r="B203" s="44" t="s">
        <v>122</v>
      </c>
      <c r="C203" s="45" t="s">
        <v>123</v>
      </c>
      <c r="D203" s="48">
        <v>24715.399999999998</v>
      </c>
      <c r="E203" s="48">
        <v>22003.98333</v>
      </c>
      <c r="F203" s="48">
        <f t="shared" si="3"/>
        <v>89.02944451637441</v>
      </c>
      <c r="G203" s="34"/>
    </row>
    <row r="204" spans="2:7" ht="12.75" customHeight="1">
      <c r="B204" s="44" t="s">
        <v>124</v>
      </c>
      <c r="C204" s="45" t="s">
        <v>125</v>
      </c>
      <c r="D204" s="48">
        <v>11627</v>
      </c>
      <c r="E204" s="48">
        <v>10324.560920000004</v>
      </c>
      <c r="F204" s="48">
        <f t="shared" si="3"/>
        <v>88.7981501677131</v>
      </c>
      <c r="G204" s="34"/>
    </row>
    <row r="205" spans="2:7" ht="14.25" customHeight="1">
      <c r="B205" s="44" t="s">
        <v>126</v>
      </c>
      <c r="C205" s="45" t="s">
        <v>127</v>
      </c>
      <c r="D205" s="48">
        <v>2853.3</v>
      </c>
      <c r="E205" s="48">
        <v>2548.3395899999996</v>
      </c>
      <c r="F205" s="48">
        <f t="shared" si="3"/>
        <v>89.31201030385867</v>
      </c>
      <c r="G205" s="34"/>
    </row>
    <row r="206" spans="2:7" ht="25.5">
      <c r="B206" s="44" t="s">
        <v>128</v>
      </c>
      <c r="C206" s="45" t="s">
        <v>129</v>
      </c>
      <c r="D206" s="48">
        <v>7021.2</v>
      </c>
      <c r="E206" s="48">
        <v>6335.19491</v>
      </c>
      <c r="F206" s="48">
        <f t="shared" si="3"/>
        <v>90.22951788868</v>
      </c>
      <c r="G206" s="34"/>
    </row>
    <row r="207" spans="2:7" ht="13.5" customHeight="1">
      <c r="B207" s="44" t="s">
        <v>371</v>
      </c>
      <c r="C207" s="45" t="s">
        <v>372</v>
      </c>
      <c r="D207" s="48">
        <v>3213.8999999999996</v>
      </c>
      <c r="E207" s="48">
        <v>2795.8879100000004</v>
      </c>
      <c r="F207" s="48">
        <f t="shared" si="3"/>
        <v>86.99361865646101</v>
      </c>
      <c r="G207" s="34"/>
    </row>
    <row r="208" spans="2:7" ht="16.5" customHeight="1">
      <c r="B208" s="46" t="s">
        <v>130</v>
      </c>
      <c r="C208" s="47" t="s">
        <v>131</v>
      </c>
      <c r="D208" s="57">
        <v>1713.8999999999996</v>
      </c>
      <c r="E208" s="57">
        <v>1477.9258200000004</v>
      </c>
      <c r="F208" s="57">
        <f t="shared" si="3"/>
        <v>86.23174164186946</v>
      </c>
      <c r="G208" s="34"/>
    </row>
    <row r="209" spans="2:7" ht="12.75">
      <c r="B209" s="46" t="s">
        <v>132</v>
      </c>
      <c r="C209" s="47" t="s">
        <v>133</v>
      </c>
      <c r="D209" s="57">
        <v>1500</v>
      </c>
      <c r="E209" s="57">
        <v>1317.96209</v>
      </c>
      <c r="F209" s="57">
        <f t="shared" si="3"/>
        <v>87.86413933333334</v>
      </c>
      <c r="G209" s="34"/>
    </row>
    <row r="210" spans="2:7" ht="16.5" customHeight="1">
      <c r="B210" s="44" t="s">
        <v>134</v>
      </c>
      <c r="C210" s="45" t="s">
        <v>135</v>
      </c>
      <c r="D210" s="48">
        <v>26033.600000000002</v>
      </c>
      <c r="E210" s="48">
        <v>23367.386669999996</v>
      </c>
      <c r="F210" s="48">
        <f t="shared" si="3"/>
        <v>89.7585684269559</v>
      </c>
      <c r="G210" s="34"/>
    </row>
    <row r="211" spans="2:7" ht="12.75">
      <c r="B211" s="44" t="s">
        <v>373</v>
      </c>
      <c r="C211" s="45" t="s">
        <v>374</v>
      </c>
      <c r="D211" s="48">
        <v>1735</v>
      </c>
      <c r="E211" s="48">
        <v>1614.34488</v>
      </c>
      <c r="F211" s="48">
        <f aca="true" t="shared" si="4" ref="F211:F261">IF(D211=0,0,(E211/D211)*100)</f>
        <v>93.0458144092219</v>
      </c>
      <c r="G211" s="34"/>
    </row>
    <row r="212" spans="2:7" ht="25.5">
      <c r="B212" s="46" t="s">
        <v>136</v>
      </c>
      <c r="C212" s="47" t="s">
        <v>137</v>
      </c>
      <c r="D212" s="57">
        <v>1487</v>
      </c>
      <c r="E212" s="57">
        <v>1386.99088</v>
      </c>
      <c r="F212" s="57">
        <f t="shared" si="4"/>
        <v>93.27443712172159</v>
      </c>
      <c r="G212" s="34"/>
    </row>
    <row r="213" spans="2:7" ht="24" customHeight="1">
      <c r="B213" s="46" t="s">
        <v>138</v>
      </c>
      <c r="C213" s="47" t="s">
        <v>139</v>
      </c>
      <c r="D213" s="57">
        <v>248</v>
      </c>
      <c r="E213" s="57">
        <v>227.354</v>
      </c>
      <c r="F213" s="57">
        <f t="shared" si="4"/>
        <v>91.67500000000001</v>
      </c>
      <c r="G213" s="34"/>
    </row>
    <row r="214" spans="2:7" ht="14.25" customHeight="1">
      <c r="B214" s="44" t="s">
        <v>375</v>
      </c>
      <c r="C214" s="45" t="s">
        <v>376</v>
      </c>
      <c r="D214" s="48">
        <v>24138.600000000002</v>
      </c>
      <c r="E214" s="48">
        <v>21638.990789999996</v>
      </c>
      <c r="F214" s="48">
        <f t="shared" si="4"/>
        <v>89.64476311799356</v>
      </c>
      <c r="G214" s="34"/>
    </row>
    <row r="215" spans="2:7" ht="25.5">
      <c r="B215" s="46" t="s">
        <v>140</v>
      </c>
      <c r="C215" s="47" t="s">
        <v>141</v>
      </c>
      <c r="D215" s="57">
        <v>24138.600000000002</v>
      </c>
      <c r="E215" s="57">
        <v>21638.990789999996</v>
      </c>
      <c r="F215" s="57">
        <f t="shared" si="4"/>
        <v>89.64476311799356</v>
      </c>
      <c r="G215" s="34"/>
    </row>
    <row r="216" spans="2:7" ht="12.75" customHeight="1">
      <c r="B216" s="44" t="s">
        <v>377</v>
      </c>
      <c r="C216" s="45" t="s">
        <v>378</v>
      </c>
      <c r="D216" s="48">
        <v>100</v>
      </c>
      <c r="E216" s="48">
        <v>99.051</v>
      </c>
      <c r="F216" s="48">
        <f t="shared" si="4"/>
        <v>99.051</v>
      </c>
      <c r="G216" s="34"/>
    </row>
    <row r="217" spans="2:7" ht="12.75" customHeight="1">
      <c r="B217" s="46" t="s">
        <v>233</v>
      </c>
      <c r="C217" s="47" t="s">
        <v>234</v>
      </c>
      <c r="D217" s="57">
        <v>100</v>
      </c>
      <c r="E217" s="57">
        <v>99.051</v>
      </c>
      <c r="F217" s="57">
        <f t="shared" si="4"/>
        <v>99.051</v>
      </c>
      <c r="G217" s="34"/>
    </row>
    <row r="218" spans="2:7" ht="15" customHeight="1">
      <c r="B218" s="44" t="s">
        <v>379</v>
      </c>
      <c r="C218" s="45" t="s">
        <v>380</v>
      </c>
      <c r="D218" s="48">
        <v>60</v>
      </c>
      <c r="E218" s="48">
        <v>15</v>
      </c>
      <c r="F218" s="48">
        <f t="shared" si="4"/>
        <v>25</v>
      </c>
      <c r="G218" s="34"/>
    </row>
    <row r="219" spans="2:7" ht="15" customHeight="1">
      <c r="B219" s="46" t="s">
        <v>142</v>
      </c>
      <c r="C219" s="47" t="s">
        <v>143</v>
      </c>
      <c r="D219" s="57">
        <v>60</v>
      </c>
      <c r="E219" s="57">
        <v>15</v>
      </c>
      <c r="F219" s="57">
        <f t="shared" si="4"/>
        <v>25</v>
      </c>
      <c r="G219" s="34"/>
    </row>
    <row r="220" spans="2:7" ht="12.75">
      <c r="B220" s="44" t="s">
        <v>144</v>
      </c>
      <c r="C220" s="45" t="s">
        <v>145</v>
      </c>
      <c r="D220" s="48">
        <v>192562.712</v>
      </c>
      <c r="E220" s="48">
        <v>177625.59603000002</v>
      </c>
      <c r="F220" s="48">
        <f t="shared" si="4"/>
        <v>92.24298629009753</v>
      </c>
      <c r="G220" s="34"/>
    </row>
    <row r="221" spans="2:7" ht="15" customHeight="1">
      <c r="B221" s="44" t="s">
        <v>381</v>
      </c>
      <c r="C221" s="45" t="s">
        <v>382</v>
      </c>
      <c r="D221" s="48">
        <v>650</v>
      </c>
      <c r="E221" s="48">
        <v>111.37805</v>
      </c>
      <c r="F221" s="48">
        <f t="shared" si="4"/>
        <v>17.135084615384617</v>
      </c>
      <c r="G221" s="34"/>
    </row>
    <row r="222" spans="2:7" ht="12.75">
      <c r="B222" s="46" t="s">
        <v>146</v>
      </c>
      <c r="C222" s="47" t="s">
        <v>147</v>
      </c>
      <c r="D222" s="57">
        <v>650</v>
      </c>
      <c r="E222" s="57">
        <v>111.37805</v>
      </c>
      <c r="F222" s="57">
        <f t="shared" si="4"/>
        <v>17.135084615384617</v>
      </c>
      <c r="G222" s="34"/>
    </row>
    <row r="223" spans="2:7" ht="25.5">
      <c r="B223" s="44" t="s">
        <v>148</v>
      </c>
      <c r="C223" s="45" t="s">
        <v>149</v>
      </c>
      <c r="D223" s="48">
        <v>97484.712</v>
      </c>
      <c r="E223" s="48">
        <v>94123.63242000001</v>
      </c>
      <c r="F223" s="48">
        <f t="shared" si="4"/>
        <v>96.55219827699753</v>
      </c>
      <c r="G223" s="34"/>
    </row>
    <row r="224" spans="2:6" ht="12.75">
      <c r="B224" s="44" t="s">
        <v>150</v>
      </c>
      <c r="C224" s="45" t="s">
        <v>151</v>
      </c>
      <c r="D224" s="48">
        <v>94348.00000000001</v>
      </c>
      <c r="E224" s="48">
        <v>83315.01650000001</v>
      </c>
      <c r="F224" s="48">
        <f t="shared" si="4"/>
        <v>88.30607591045914</v>
      </c>
    </row>
    <row r="225" spans="2:6" ht="12.75">
      <c r="B225" s="44" t="s">
        <v>152</v>
      </c>
      <c r="C225" s="45" t="s">
        <v>153</v>
      </c>
      <c r="D225" s="48">
        <v>80</v>
      </c>
      <c r="E225" s="48">
        <v>75.56906</v>
      </c>
      <c r="F225" s="48">
        <f t="shared" si="4"/>
        <v>94.461325</v>
      </c>
    </row>
    <row r="226" spans="2:6" ht="12.75">
      <c r="B226" s="44" t="s">
        <v>154</v>
      </c>
      <c r="C226" s="45" t="s">
        <v>155</v>
      </c>
      <c r="D226" s="48">
        <v>105560.717</v>
      </c>
      <c r="E226" s="48">
        <v>97035.74678000002</v>
      </c>
      <c r="F226" s="48">
        <f t="shared" si="4"/>
        <v>91.92410731730821</v>
      </c>
    </row>
    <row r="227" spans="2:6" ht="12.75">
      <c r="B227" s="44" t="s">
        <v>156</v>
      </c>
      <c r="C227" s="45" t="s">
        <v>157</v>
      </c>
      <c r="D227" s="48">
        <v>100</v>
      </c>
      <c r="E227" s="48">
        <v>48.2</v>
      </c>
      <c r="F227" s="48">
        <f t="shared" si="4"/>
        <v>48.2</v>
      </c>
    </row>
    <row r="228" spans="2:6" ht="12.75">
      <c r="B228" s="44" t="s">
        <v>158</v>
      </c>
      <c r="C228" s="45" t="s">
        <v>159</v>
      </c>
      <c r="D228" s="48">
        <v>0</v>
      </c>
      <c r="E228" s="48">
        <v>0</v>
      </c>
      <c r="F228" s="48">
        <f t="shared" si="4"/>
        <v>0</v>
      </c>
    </row>
    <row r="229" spans="2:8" s="31" customFormat="1" ht="25.5">
      <c r="B229" s="44" t="s">
        <v>383</v>
      </c>
      <c r="C229" s="45" t="s">
        <v>384</v>
      </c>
      <c r="D229" s="48">
        <v>43139.252</v>
      </c>
      <c r="E229" s="48">
        <v>42995.65742</v>
      </c>
      <c r="F229" s="48">
        <f t="shared" si="4"/>
        <v>99.66713706579799</v>
      </c>
      <c r="G229" s="33"/>
      <c r="H229" s="34"/>
    </row>
    <row r="230" spans="2:8" s="31" customFormat="1" ht="12.75">
      <c r="B230" s="46" t="s">
        <v>198</v>
      </c>
      <c r="C230" s="47" t="s">
        <v>199</v>
      </c>
      <c r="D230" s="57">
        <v>43139.252</v>
      </c>
      <c r="E230" s="57">
        <v>42995.65742</v>
      </c>
      <c r="F230" s="57">
        <f t="shared" si="4"/>
        <v>99.66713706579799</v>
      </c>
      <c r="G230" s="33"/>
      <c r="H230" s="34"/>
    </row>
    <row r="231" spans="2:8" s="31" customFormat="1" ht="14.25" customHeight="1">
      <c r="B231" s="44" t="s">
        <v>385</v>
      </c>
      <c r="C231" s="45" t="s">
        <v>386</v>
      </c>
      <c r="D231" s="48">
        <v>40422.189</v>
      </c>
      <c r="E231" s="48">
        <v>40422.189</v>
      </c>
      <c r="F231" s="48">
        <f t="shared" si="4"/>
        <v>100</v>
      </c>
      <c r="G231" s="33"/>
      <c r="H231" s="34"/>
    </row>
    <row r="232" spans="2:8" s="31" customFormat="1" ht="12.75">
      <c r="B232" s="46" t="s">
        <v>200</v>
      </c>
      <c r="C232" s="47" t="s">
        <v>201</v>
      </c>
      <c r="D232" s="57">
        <v>40422.189</v>
      </c>
      <c r="E232" s="57">
        <v>40422.189</v>
      </c>
      <c r="F232" s="57">
        <f t="shared" si="4"/>
        <v>100</v>
      </c>
      <c r="G232" s="33"/>
      <c r="H232" s="34"/>
    </row>
    <row r="233" spans="2:8" s="31" customFormat="1" ht="12.75">
      <c r="B233" s="44" t="s">
        <v>387</v>
      </c>
      <c r="C233" s="45" t="s">
        <v>388</v>
      </c>
      <c r="D233" s="48">
        <v>19087.588</v>
      </c>
      <c r="E233" s="48">
        <v>11888.85734</v>
      </c>
      <c r="F233" s="48">
        <f t="shared" si="4"/>
        <v>62.28580237586855</v>
      </c>
      <c r="G233" s="33"/>
      <c r="H233" s="34"/>
    </row>
    <row r="234" spans="2:8" s="31" customFormat="1" ht="25.5">
      <c r="B234" s="46" t="s">
        <v>160</v>
      </c>
      <c r="C234" s="47" t="s">
        <v>161</v>
      </c>
      <c r="D234" s="57">
        <v>19087.588</v>
      </c>
      <c r="E234" s="57">
        <v>11888.85734</v>
      </c>
      <c r="F234" s="57">
        <f t="shared" si="4"/>
        <v>62.28580237586855</v>
      </c>
      <c r="G234" s="33"/>
      <c r="H234" s="34"/>
    </row>
    <row r="235" spans="2:8" s="13" customFormat="1" ht="14.25" customHeight="1">
      <c r="B235" s="44" t="s">
        <v>162</v>
      </c>
      <c r="C235" s="45" t="s">
        <v>163</v>
      </c>
      <c r="D235" s="48">
        <v>1188.3999999999999</v>
      </c>
      <c r="E235" s="48">
        <v>878.8278700000002</v>
      </c>
      <c r="F235" s="48">
        <f t="shared" si="4"/>
        <v>73.95051077078428</v>
      </c>
      <c r="G235" s="41"/>
      <c r="H235" s="42"/>
    </row>
    <row r="236" spans="2:8" s="13" customFormat="1" ht="12.75" customHeight="1">
      <c r="B236" s="44" t="s">
        <v>164</v>
      </c>
      <c r="C236" s="45" t="s">
        <v>165</v>
      </c>
      <c r="D236" s="48">
        <v>166</v>
      </c>
      <c r="E236" s="48">
        <v>40.541</v>
      </c>
      <c r="F236" s="48">
        <f t="shared" si="4"/>
        <v>24.422289156626505</v>
      </c>
      <c r="G236" s="41"/>
      <c r="H236" s="42"/>
    </row>
    <row r="237" spans="2:8" s="13" customFormat="1" ht="13.5" customHeight="1">
      <c r="B237" s="44" t="s">
        <v>389</v>
      </c>
      <c r="C237" s="45" t="s">
        <v>390</v>
      </c>
      <c r="D237" s="48">
        <v>290</v>
      </c>
      <c r="E237" s="48">
        <v>37.965</v>
      </c>
      <c r="F237" s="48">
        <f t="shared" si="4"/>
        <v>13.091379310344827</v>
      </c>
      <c r="G237" s="41"/>
      <c r="H237" s="42"/>
    </row>
    <row r="238" spans="2:8" s="13" customFormat="1" ht="12.75" customHeight="1">
      <c r="B238" s="46" t="s">
        <v>293</v>
      </c>
      <c r="C238" s="47" t="s">
        <v>294</v>
      </c>
      <c r="D238" s="57">
        <v>290</v>
      </c>
      <c r="E238" s="57">
        <v>37.965</v>
      </c>
      <c r="F238" s="57">
        <f t="shared" si="4"/>
        <v>13.091379310344827</v>
      </c>
      <c r="G238" s="41"/>
      <c r="H238" s="42"/>
    </row>
    <row r="239" spans="2:8" s="13" customFormat="1" ht="15" customHeight="1">
      <c r="B239" s="44" t="s">
        <v>166</v>
      </c>
      <c r="C239" s="45" t="s">
        <v>167</v>
      </c>
      <c r="D239" s="48">
        <v>565</v>
      </c>
      <c r="E239" s="48">
        <v>337.14982000000003</v>
      </c>
      <c r="F239" s="48">
        <f t="shared" si="4"/>
        <v>59.67253451327434</v>
      </c>
      <c r="G239" s="41"/>
      <c r="H239" s="42"/>
    </row>
    <row r="240" spans="2:8" s="13" customFormat="1" ht="13.5" customHeight="1">
      <c r="B240" s="44" t="s">
        <v>168</v>
      </c>
      <c r="C240" s="45" t="s">
        <v>169</v>
      </c>
      <c r="D240" s="48">
        <v>285.844</v>
      </c>
      <c r="E240" s="48">
        <v>285.844</v>
      </c>
      <c r="F240" s="48">
        <f t="shared" si="4"/>
        <v>100</v>
      </c>
      <c r="G240" s="41"/>
      <c r="H240" s="42"/>
    </row>
    <row r="241" spans="2:8" s="13" customFormat="1" ht="12" customHeight="1">
      <c r="B241" s="44" t="s">
        <v>391</v>
      </c>
      <c r="C241" s="45" t="s">
        <v>392</v>
      </c>
      <c r="D241" s="48">
        <v>316.4440000000001</v>
      </c>
      <c r="E241" s="48">
        <v>100.51533</v>
      </c>
      <c r="F241" s="48">
        <f t="shared" si="4"/>
        <v>31.764018278115554</v>
      </c>
      <c r="G241" s="41"/>
      <c r="H241" s="42"/>
    </row>
    <row r="242" spans="2:8" s="13" customFormat="1" ht="12.75" customHeight="1">
      <c r="B242" s="46" t="s">
        <v>170</v>
      </c>
      <c r="C242" s="47" t="s">
        <v>171</v>
      </c>
      <c r="D242" s="57">
        <v>316.4440000000001</v>
      </c>
      <c r="E242" s="57">
        <v>100.51533</v>
      </c>
      <c r="F242" s="57">
        <f t="shared" si="4"/>
        <v>31.764018278115554</v>
      </c>
      <c r="G242" s="41"/>
      <c r="H242" s="42"/>
    </row>
    <row r="243" spans="2:8" s="13" customFormat="1" ht="13.5" customHeight="1">
      <c r="B243" s="44" t="s">
        <v>172</v>
      </c>
      <c r="C243" s="45" t="s">
        <v>173</v>
      </c>
      <c r="D243" s="48">
        <v>10353.756000000001</v>
      </c>
      <c r="E243" s="48">
        <v>4933.00388</v>
      </c>
      <c r="F243" s="48">
        <f t="shared" si="4"/>
        <v>47.64458308656298</v>
      </c>
      <c r="G243" s="41"/>
      <c r="H243" s="42"/>
    </row>
    <row r="244" spans="2:8" s="13" customFormat="1" ht="26.25" customHeight="1">
      <c r="B244" s="44" t="s">
        <v>174</v>
      </c>
      <c r="C244" s="45" t="s">
        <v>175</v>
      </c>
      <c r="D244" s="48">
        <v>686.78</v>
      </c>
      <c r="E244" s="48">
        <v>463.5288800000001</v>
      </c>
      <c r="F244" s="48">
        <f t="shared" si="4"/>
        <v>67.49306619295847</v>
      </c>
      <c r="G244" s="41"/>
      <c r="H244" s="42"/>
    </row>
    <row r="245" spans="2:8" s="13" customFormat="1" ht="11.25" customHeight="1">
      <c r="B245" s="44" t="s">
        <v>176</v>
      </c>
      <c r="C245" s="45" t="s">
        <v>177</v>
      </c>
      <c r="D245" s="48">
        <v>1840.155</v>
      </c>
      <c r="E245" s="48">
        <v>1607.90544</v>
      </c>
      <c r="F245" s="48">
        <f t="shared" si="4"/>
        <v>87.37880450288156</v>
      </c>
      <c r="G245" s="41"/>
      <c r="H245" s="42"/>
    </row>
    <row r="246" spans="2:8" s="13" customFormat="1" ht="14.25" customHeight="1">
      <c r="B246" s="44" t="s">
        <v>178</v>
      </c>
      <c r="C246" s="45" t="s">
        <v>179</v>
      </c>
      <c r="D246" s="48">
        <v>690.09</v>
      </c>
      <c r="E246" s="48">
        <v>490.28703</v>
      </c>
      <c r="F246" s="48">
        <f t="shared" si="4"/>
        <v>71.04682432726166</v>
      </c>
      <c r="G246" s="41"/>
      <c r="H246" s="42"/>
    </row>
    <row r="247" spans="2:8" s="13" customFormat="1" ht="12.75" customHeight="1">
      <c r="B247" s="44" t="s">
        <v>180</v>
      </c>
      <c r="C247" s="45" t="s">
        <v>181</v>
      </c>
      <c r="D247" s="48">
        <v>44</v>
      </c>
      <c r="E247" s="48">
        <v>27.001299999999997</v>
      </c>
      <c r="F247" s="48">
        <f t="shared" si="4"/>
        <v>61.3665909090909</v>
      </c>
      <c r="G247" s="41"/>
      <c r="H247" s="42"/>
    </row>
    <row r="248" spans="2:8" s="13" customFormat="1" ht="15" customHeight="1">
      <c r="B248" s="44" t="s">
        <v>182</v>
      </c>
      <c r="C248" s="45" t="s">
        <v>183</v>
      </c>
      <c r="D248" s="48">
        <v>2491</v>
      </c>
      <c r="E248" s="48">
        <v>2176.15003</v>
      </c>
      <c r="F248" s="48">
        <f t="shared" si="4"/>
        <v>87.36049899638698</v>
      </c>
      <c r="G248" s="41"/>
      <c r="H248" s="42"/>
    </row>
    <row r="249" spans="2:8" s="13" customFormat="1" ht="11.25" customHeight="1">
      <c r="B249" s="44" t="s">
        <v>184</v>
      </c>
      <c r="C249" s="45" t="s">
        <v>185</v>
      </c>
      <c r="D249" s="48">
        <v>262.761</v>
      </c>
      <c r="E249" s="48">
        <v>168.1312</v>
      </c>
      <c r="F249" s="48">
        <f t="shared" si="4"/>
        <v>63.98636022849662</v>
      </c>
      <c r="G249" s="41"/>
      <c r="H249" s="42"/>
    </row>
    <row r="250" spans="2:8" s="13" customFormat="1" ht="12.75" customHeight="1">
      <c r="B250" s="44" t="s">
        <v>186</v>
      </c>
      <c r="C250" s="45" t="s">
        <v>187</v>
      </c>
      <c r="D250" s="48">
        <v>4338.97</v>
      </c>
      <c r="E250" s="48">
        <v>0</v>
      </c>
      <c r="F250" s="48">
        <f t="shared" si="4"/>
        <v>0</v>
      </c>
      <c r="G250" s="41"/>
      <c r="H250" s="42"/>
    </row>
    <row r="251" spans="2:8" s="13" customFormat="1" ht="12.75" customHeight="1">
      <c r="B251" s="44" t="s">
        <v>188</v>
      </c>
      <c r="C251" s="45" t="s">
        <v>189</v>
      </c>
      <c r="D251" s="48">
        <v>186736.011</v>
      </c>
      <c r="E251" s="48">
        <v>167970.49107</v>
      </c>
      <c r="F251" s="48">
        <f t="shared" si="4"/>
        <v>89.95077605572284</v>
      </c>
      <c r="G251" s="41"/>
      <c r="H251" s="42"/>
    </row>
    <row r="252" spans="2:8" s="13" customFormat="1" ht="14.25" customHeight="1">
      <c r="B252" s="44" t="s">
        <v>190</v>
      </c>
      <c r="C252" s="45" t="s">
        <v>191</v>
      </c>
      <c r="D252" s="48">
        <v>90182.2</v>
      </c>
      <c r="E252" s="48">
        <v>82667.2</v>
      </c>
      <c r="F252" s="48">
        <f t="shared" si="4"/>
        <v>91.6668699588167</v>
      </c>
      <c r="G252" s="41"/>
      <c r="H252" s="42"/>
    </row>
    <row r="253" spans="2:8" s="13" customFormat="1" ht="49.5" customHeight="1">
      <c r="B253" s="44" t="s">
        <v>393</v>
      </c>
      <c r="C253" s="45" t="s">
        <v>394</v>
      </c>
      <c r="D253" s="48">
        <v>2204.86</v>
      </c>
      <c r="E253" s="48">
        <v>2204.86</v>
      </c>
      <c r="F253" s="48">
        <f t="shared" si="4"/>
        <v>100</v>
      </c>
      <c r="G253" s="41"/>
      <c r="H253" s="42"/>
    </row>
    <row r="254" spans="2:8" s="13" customFormat="1" ht="51.75" customHeight="1">
      <c r="B254" s="46" t="s">
        <v>334</v>
      </c>
      <c r="C254" s="47" t="s">
        <v>332</v>
      </c>
      <c r="D254" s="57">
        <v>1192.8</v>
      </c>
      <c r="E254" s="57">
        <v>1192.8</v>
      </c>
      <c r="F254" s="57">
        <f t="shared" si="4"/>
        <v>100</v>
      </c>
      <c r="G254" s="41"/>
      <c r="H254" s="42"/>
    </row>
    <row r="255" spans="2:8" s="13" customFormat="1" ht="52.5" customHeight="1">
      <c r="B255" s="46" t="s">
        <v>335</v>
      </c>
      <c r="C255" s="47" t="s">
        <v>333</v>
      </c>
      <c r="D255" s="57">
        <v>1012.0600000000001</v>
      </c>
      <c r="E255" s="57">
        <v>1012.0600000000001</v>
      </c>
      <c r="F255" s="57">
        <f t="shared" si="4"/>
        <v>100</v>
      </c>
      <c r="G255" s="41"/>
      <c r="H255" s="42"/>
    </row>
    <row r="256" spans="2:8" s="13" customFormat="1" ht="53.25" customHeight="1">
      <c r="B256" s="44" t="s">
        <v>339</v>
      </c>
      <c r="C256" s="45" t="s">
        <v>338</v>
      </c>
      <c r="D256" s="48">
        <v>5121.51</v>
      </c>
      <c r="E256" s="48">
        <v>3585.0570000000002</v>
      </c>
      <c r="F256" s="48">
        <f t="shared" si="4"/>
        <v>70</v>
      </c>
      <c r="G256" s="41"/>
      <c r="H256" s="42"/>
    </row>
    <row r="257" spans="2:8" s="13" customFormat="1" ht="38.25" customHeight="1">
      <c r="B257" s="44" t="s">
        <v>343</v>
      </c>
      <c r="C257" s="45" t="s">
        <v>344</v>
      </c>
      <c r="D257" s="48">
        <v>5572.341</v>
      </c>
      <c r="E257" s="48">
        <v>4921.1382</v>
      </c>
      <c r="F257" s="48">
        <f t="shared" si="4"/>
        <v>88.31365847854609</v>
      </c>
      <c r="G257" s="41"/>
      <c r="H257" s="42"/>
    </row>
    <row r="258" spans="2:8" s="13" customFormat="1" ht="50.25" customHeight="1">
      <c r="B258" s="44" t="s">
        <v>317</v>
      </c>
      <c r="C258" s="45" t="s">
        <v>318</v>
      </c>
      <c r="D258" s="48">
        <v>1300</v>
      </c>
      <c r="E258" s="48">
        <v>0</v>
      </c>
      <c r="F258" s="48">
        <f t="shared" si="4"/>
        <v>0</v>
      </c>
      <c r="G258" s="41"/>
      <c r="H258" s="42"/>
    </row>
    <row r="259" spans="2:8" s="13" customFormat="1" ht="18" customHeight="1">
      <c r="B259" s="44" t="s">
        <v>192</v>
      </c>
      <c r="C259" s="45" t="s">
        <v>193</v>
      </c>
      <c r="D259" s="48">
        <v>81855.1</v>
      </c>
      <c r="E259" s="48">
        <v>74092.23587</v>
      </c>
      <c r="F259" s="48">
        <f t="shared" si="4"/>
        <v>90.51633419298247</v>
      </c>
      <c r="G259" s="41"/>
      <c r="H259" s="42"/>
    </row>
    <row r="260" spans="2:8" s="13" customFormat="1" ht="27" customHeight="1">
      <c r="B260" s="44" t="s">
        <v>325</v>
      </c>
      <c r="C260" s="45" t="s">
        <v>326</v>
      </c>
      <c r="D260" s="48">
        <v>500</v>
      </c>
      <c r="E260" s="48">
        <v>500</v>
      </c>
      <c r="F260" s="48">
        <f t="shared" si="4"/>
        <v>100</v>
      </c>
      <c r="G260" s="41"/>
      <c r="H260" s="42"/>
    </row>
    <row r="261" spans="2:8" s="13" customFormat="1" ht="18" customHeight="1">
      <c r="B261" s="28" t="s">
        <v>194</v>
      </c>
      <c r="C261" s="29" t="s">
        <v>195</v>
      </c>
      <c r="D261" s="30">
        <v>1804333.3784300003</v>
      </c>
      <c r="E261" s="30">
        <v>1604751.821079999</v>
      </c>
      <c r="F261" s="30">
        <f t="shared" si="4"/>
        <v>88.93876487926734</v>
      </c>
      <c r="G261" s="41"/>
      <c r="H261" s="42"/>
    </row>
    <row r="262" spans="2:6" ht="18" customHeight="1">
      <c r="B262" s="49" t="s">
        <v>235</v>
      </c>
      <c r="C262" s="49"/>
      <c r="D262" s="49"/>
      <c r="E262" s="49"/>
      <c r="F262" s="49"/>
    </row>
    <row r="263" spans="2:6" ht="12" customHeight="1">
      <c r="B263" s="31"/>
      <c r="F263" s="25" t="s">
        <v>42</v>
      </c>
    </row>
    <row r="264" spans="2:6" ht="51.75" customHeight="1">
      <c r="B264" s="9" t="s">
        <v>0</v>
      </c>
      <c r="C264" s="9" t="s">
        <v>44</v>
      </c>
      <c r="D264" s="18" t="s">
        <v>45</v>
      </c>
      <c r="E264" s="1" t="s">
        <v>46</v>
      </c>
      <c r="F264" s="18" t="s">
        <v>282</v>
      </c>
    </row>
    <row r="265" spans="2:6" ht="12.75">
      <c r="B265" s="44" t="s">
        <v>47</v>
      </c>
      <c r="C265" s="45" t="s">
        <v>48</v>
      </c>
      <c r="D265" s="48">
        <v>78.509</v>
      </c>
      <c r="E265" s="48">
        <v>77.34139</v>
      </c>
      <c r="F265" s="48">
        <f aca="true" t="shared" si="5" ref="F265:F328">IF(D265=0,0,(E265/D265)*100)</f>
        <v>98.51276923664804</v>
      </c>
    </row>
    <row r="266" spans="2:6" ht="11.25" customHeight="1">
      <c r="B266" s="44" t="s">
        <v>53</v>
      </c>
      <c r="C266" s="45" t="s">
        <v>54</v>
      </c>
      <c r="D266" s="48">
        <v>78.509</v>
      </c>
      <c r="E266" s="48">
        <v>77.34139</v>
      </c>
      <c r="F266" s="48">
        <f t="shared" si="5"/>
        <v>98.51276923664804</v>
      </c>
    </row>
    <row r="267" spans="2:6" ht="10.5" customHeight="1">
      <c r="B267" s="44" t="s">
        <v>55</v>
      </c>
      <c r="C267" s="45" t="s">
        <v>56</v>
      </c>
      <c r="D267" s="48">
        <v>10691.59672</v>
      </c>
      <c r="E267" s="48">
        <v>10069.94788</v>
      </c>
      <c r="F267" s="48">
        <f t="shared" si="5"/>
        <v>94.18563142362893</v>
      </c>
    </row>
    <row r="268" spans="2:6" ht="12.75">
      <c r="B268" s="44" t="s">
        <v>57</v>
      </c>
      <c r="C268" s="45" t="s">
        <v>58</v>
      </c>
      <c r="D268" s="48">
        <v>541.078</v>
      </c>
      <c r="E268" s="48">
        <v>525.20296</v>
      </c>
      <c r="F268" s="48">
        <f t="shared" si="5"/>
        <v>97.06603484155704</v>
      </c>
    </row>
    <row r="269" spans="2:6" ht="26.25" customHeight="1">
      <c r="B269" s="44" t="s">
        <v>59</v>
      </c>
      <c r="C269" s="45" t="s">
        <v>286</v>
      </c>
      <c r="D269" s="48">
        <v>10107.007720000001</v>
      </c>
      <c r="E269" s="48">
        <v>9507.233919999999</v>
      </c>
      <c r="F269" s="48">
        <f t="shared" si="5"/>
        <v>94.06576291800832</v>
      </c>
    </row>
    <row r="270" spans="2:6" ht="13.5" customHeight="1">
      <c r="B270" s="44" t="s">
        <v>60</v>
      </c>
      <c r="C270" s="45" t="s">
        <v>287</v>
      </c>
      <c r="D270" s="48">
        <v>25.511</v>
      </c>
      <c r="E270" s="48">
        <v>25.511</v>
      </c>
      <c r="F270" s="48">
        <f t="shared" si="5"/>
        <v>100</v>
      </c>
    </row>
    <row r="271" spans="2:6" ht="24" customHeight="1">
      <c r="B271" s="44" t="s">
        <v>65</v>
      </c>
      <c r="C271" s="45" t="s">
        <v>291</v>
      </c>
      <c r="D271" s="48">
        <v>12</v>
      </c>
      <c r="E271" s="48">
        <v>12</v>
      </c>
      <c r="F271" s="48">
        <f t="shared" si="5"/>
        <v>100</v>
      </c>
    </row>
    <row r="272" spans="2:7" ht="27.75" customHeight="1">
      <c r="B272" s="44" t="s">
        <v>329</v>
      </c>
      <c r="C272" s="45" t="s">
        <v>330</v>
      </c>
      <c r="D272" s="48">
        <v>6</v>
      </c>
      <c r="E272" s="48">
        <v>0</v>
      </c>
      <c r="F272" s="48">
        <f t="shared" si="5"/>
        <v>0</v>
      </c>
      <c r="G272" s="43" t="s">
        <v>278</v>
      </c>
    </row>
    <row r="273" spans="2:6" ht="10.5" customHeight="1">
      <c r="B273" s="44" t="s">
        <v>71</v>
      </c>
      <c r="C273" s="45" t="s">
        <v>72</v>
      </c>
      <c r="D273" s="48">
        <v>22333.24175</v>
      </c>
      <c r="E273" s="48">
        <v>22333.241710000002</v>
      </c>
      <c r="F273" s="48">
        <f t="shared" si="5"/>
        <v>99.99999982089479</v>
      </c>
    </row>
    <row r="274" spans="2:6" ht="13.5" customHeight="1">
      <c r="B274" s="44" t="s">
        <v>73</v>
      </c>
      <c r="C274" s="45" t="s">
        <v>74</v>
      </c>
      <c r="D274" s="48">
        <v>21883.675750000002</v>
      </c>
      <c r="E274" s="48">
        <v>21883.675750000002</v>
      </c>
      <c r="F274" s="48">
        <f t="shared" si="5"/>
        <v>100</v>
      </c>
    </row>
    <row r="275" spans="2:6" ht="15.75" customHeight="1">
      <c r="B275" s="44" t="s">
        <v>77</v>
      </c>
      <c r="C275" s="45" t="s">
        <v>78</v>
      </c>
      <c r="D275" s="48">
        <v>189.566</v>
      </c>
      <c r="E275" s="48">
        <v>189.566</v>
      </c>
      <c r="F275" s="48">
        <f t="shared" si="5"/>
        <v>100</v>
      </c>
    </row>
    <row r="276" spans="2:6" ht="25.5">
      <c r="B276" s="44" t="s">
        <v>79</v>
      </c>
      <c r="C276" s="45" t="s">
        <v>80</v>
      </c>
      <c r="D276" s="48">
        <v>0</v>
      </c>
      <c r="E276" s="48">
        <v>0</v>
      </c>
      <c r="F276" s="48">
        <f t="shared" si="5"/>
        <v>0</v>
      </c>
    </row>
    <row r="277" spans="2:6" ht="12.75">
      <c r="B277" s="44" t="s">
        <v>81</v>
      </c>
      <c r="C277" s="45" t="s">
        <v>82</v>
      </c>
      <c r="D277" s="48">
        <v>260</v>
      </c>
      <c r="E277" s="48">
        <v>259.99996</v>
      </c>
      <c r="F277" s="48">
        <f t="shared" si="5"/>
        <v>99.9999846153846</v>
      </c>
    </row>
    <row r="278" spans="2:6" ht="12.75">
      <c r="B278" s="44" t="s">
        <v>91</v>
      </c>
      <c r="C278" s="45" t="s">
        <v>92</v>
      </c>
      <c r="D278" s="48">
        <v>71.8</v>
      </c>
      <c r="E278" s="48">
        <v>71.8</v>
      </c>
      <c r="F278" s="48">
        <f t="shared" si="5"/>
        <v>100</v>
      </c>
    </row>
    <row r="279" spans="2:6" ht="12.75">
      <c r="B279" s="44" t="s">
        <v>363</v>
      </c>
      <c r="C279" s="45" t="s">
        <v>364</v>
      </c>
      <c r="D279" s="48">
        <v>0</v>
      </c>
      <c r="E279" s="48">
        <v>0</v>
      </c>
      <c r="F279" s="48">
        <f t="shared" si="5"/>
        <v>0</v>
      </c>
    </row>
    <row r="280" spans="2:6" ht="25.5">
      <c r="B280" s="46" t="s">
        <v>102</v>
      </c>
      <c r="C280" s="47" t="s">
        <v>103</v>
      </c>
      <c r="D280" s="57">
        <v>0</v>
      </c>
      <c r="E280" s="57">
        <v>0</v>
      </c>
      <c r="F280" s="57">
        <f t="shared" si="5"/>
        <v>0</v>
      </c>
    </row>
    <row r="281" spans="2:6" ht="12.75">
      <c r="B281" s="44" t="s">
        <v>369</v>
      </c>
      <c r="C281" s="45" t="s">
        <v>370</v>
      </c>
      <c r="D281" s="48">
        <v>71.8</v>
      </c>
      <c r="E281" s="48">
        <v>71.8</v>
      </c>
      <c r="F281" s="48">
        <f t="shared" si="5"/>
        <v>100</v>
      </c>
    </row>
    <row r="282" spans="2:6" ht="12.75">
      <c r="B282" s="46" t="s">
        <v>120</v>
      </c>
      <c r="C282" s="47" t="s">
        <v>121</v>
      </c>
      <c r="D282" s="57">
        <v>71.8</v>
      </c>
      <c r="E282" s="57">
        <v>71.8</v>
      </c>
      <c r="F282" s="57">
        <f t="shared" si="5"/>
        <v>100</v>
      </c>
    </row>
    <row r="283" spans="2:6" ht="12" customHeight="1">
      <c r="B283" s="44" t="s">
        <v>122</v>
      </c>
      <c r="C283" s="45" t="s">
        <v>123</v>
      </c>
      <c r="D283" s="48">
        <v>120</v>
      </c>
      <c r="E283" s="48">
        <v>119.96867999999999</v>
      </c>
      <c r="F283" s="48">
        <f t="shared" si="5"/>
        <v>99.97389999999999</v>
      </c>
    </row>
    <row r="284" spans="2:7" ht="12.75">
      <c r="B284" s="44" t="s">
        <v>124</v>
      </c>
      <c r="C284" s="45" t="s">
        <v>125</v>
      </c>
      <c r="D284" s="48">
        <v>120</v>
      </c>
      <c r="E284" s="48">
        <v>119.96867999999999</v>
      </c>
      <c r="F284" s="48">
        <f t="shared" si="5"/>
        <v>99.97389999999999</v>
      </c>
      <c r="G284" s="34"/>
    </row>
    <row r="285" spans="2:7" ht="12.75">
      <c r="B285" s="44" t="s">
        <v>134</v>
      </c>
      <c r="C285" s="45" t="s">
        <v>135</v>
      </c>
      <c r="D285" s="48">
        <v>40</v>
      </c>
      <c r="E285" s="48">
        <v>0</v>
      </c>
      <c r="F285" s="48">
        <f t="shared" si="5"/>
        <v>0</v>
      </c>
      <c r="G285" s="34"/>
    </row>
    <row r="286" spans="2:7" ht="12.75">
      <c r="B286" s="44" t="s">
        <v>373</v>
      </c>
      <c r="C286" s="45" t="s">
        <v>374</v>
      </c>
      <c r="D286" s="48">
        <v>0</v>
      </c>
      <c r="E286" s="48">
        <v>0</v>
      </c>
      <c r="F286" s="48">
        <f t="shared" si="5"/>
        <v>0</v>
      </c>
      <c r="G286" s="34"/>
    </row>
    <row r="287" spans="2:7" ht="25.5" customHeight="1">
      <c r="B287" s="46" t="s">
        <v>138</v>
      </c>
      <c r="C287" s="47" t="s">
        <v>139</v>
      </c>
      <c r="D287" s="57">
        <v>0</v>
      </c>
      <c r="E287" s="57">
        <v>0</v>
      </c>
      <c r="F287" s="57">
        <f t="shared" si="5"/>
        <v>0</v>
      </c>
      <c r="G287" s="34"/>
    </row>
    <row r="288" spans="2:7" ht="12.75">
      <c r="B288" s="44" t="s">
        <v>375</v>
      </c>
      <c r="C288" s="45" t="s">
        <v>376</v>
      </c>
      <c r="D288" s="48">
        <v>0</v>
      </c>
      <c r="E288" s="48">
        <v>0</v>
      </c>
      <c r="F288" s="48">
        <f t="shared" si="5"/>
        <v>0</v>
      </c>
      <c r="G288" s="34"/>
    </row>
    <row r="289" spans="2:7" ht="25.5" customHeight="1">
      <c r="B289" s="46" t="s">
        <v>140</v>
      </c>
      <c r="C289" s="47" t="s">
        <v>141</v>
      </c>
      <c r="D289" s="57">
        <v>0</v>
      </c>
      <c r="E289" s="57">
        <v>0</v>
      </c>
      <c r="F289" s="57">
        <f t="shared" si="5"/>
        <v>0</v>
      </c>
      <c r="G289" s="34"/>
    </row>
    <row r="290" spans="2:7" ht="13.5" customHeight="1">
      <c r="B290" s="44" t="s">
        <v>377</v>
      </c>
      <c r="C290" s="45" t="s">
        <v>378</v>
      </c>
      <c r="D290" s="48">
        <v>40</v>
      </c>
      <c r="E290" s="48">
        <v>0</v>
      </c>
      <c r="F290" s="48">
        <f t="shared" si="5"/>
        <v>0</v>
      </c>
      <c r="G290" s="34"/>
    </row>
    <row r="291" spans="2:7" ht="12" customHeight="1">
      <c r="B291" s="46" t="s">
        <v>233</v>
      </c>
      <c r="C291" s="47" t="s">
        <v>234</v>
      </c>
      <c r="D291" s="57">
        <v>40</v>
      </c>
      <c r="E291" s="57">
        <v>0</v>
      </c>
      <c r="F291" s="57">
        <f t="shared" si="5"/>
        <v>0</v>
      </c>
      <c r="G291" s="34"/>
    </row>
    <row r="292" spans="2:7" ht="12.75">
      <c r="B292" s="44" t="s">
        <v>144</v>
      </c>
      <c r="C292" s="45" t="s">
        <v>145</v>
      </c>
      <c r="D292" s="48">
        <v>45885.417</v>
      </c>
      <c r="E292" s="48">
        <v>32954.82432000001</v>
      </c>
      <c r="F292" s="48">
        <f t="shared" si="5"/>
        <v>71.81982092480494</v>
      </c>
      <c r="G292" s="34"/>
    </row>
    <row r="293" spans="2:7" ht="25.5" customHeight="1">
      <c r="B293" s="44" t="s">
        <v>381</v>
      </c>
      <c r="C293" s="45" t="s">
        <v>382</v>
      </c>
      <c r="D293" s="48">
        <v>40364.9</v>
      </c>
      <c r="E293" s="48">
        <v>27798.32209</v>
      </c>
      <c r="F293" s="48">
        <f t="shared" si="5"/>
        <v>68.86756090068351</v>
      </c>
      <c r="G293" s="34"/>
    </row>
    <row r="294" spans="2:7" ht="12.75">
      <c r="B294" s="46" t="s">
        <v>146</v>
      </c>
      <c r="C294" s="47" t="s">
        <v>147</v>
      </c>
      <c r="D294" s="57">
        <v>40364.9</v>
      </c>
      <c r="E294" s="57">
        <v>27798.32209</v>
      </c>
      <c r="F294" s="57">
        <f t="shared" si="5"/>
        <v>68.86756090068351</v>
      </c>
      <c r="G294" s="34"/>
    </row>
    <row r="295" spans="2:7" ht="25.5" customHeight="1">
      <c r="B295" s="46" t="s">
        <v>295</v>
      </c>
      <c r="C295" s="47" t="s">
        <v>296</v>
      </c>
      <c r="D295" s="57">
        <v>0</v>
      </c>
      <c r="E295" s="57">
        <v>0</v>
      </c>
      <c r="F295" s="57">
        <f t="shared" si="5"/>
        <v>0</v>
      </c>
      <c r="G295" s="34"/>
    </row>
    <row r="296" spans="2:7" ht="25.5" customHeight="1">
      <c r="B296" s="44" t="s">
        <v>148</v>
      </c>
      <c r="C296" s="45" t="s">
        <v>149</v>
      </c>
      <c r="D296" s="48">
        <v>350</v>
      </c>
      <c r="E296" s="48">
        <v>0</v>
      </c>
      <c r="F296" s="48">
        <f t="shared" si="5"/>
        <v>0</v>
      </c>
      <c r="G296" s="34"/>
    </row>
    <row r="297" spans="2:7" ht="12.75" customHeight="1">
      <c r="B297" s="44" t="s">
        <v>150</v>
      </c>
      <c r="C297" s="45" t="s">
        <v>151</v>
      </c>
      <c r="D297" s="48">
        <v>2854.5170000000003</v>
      </c>
      <c r="E297" s="48">
        <v>2854.15323</v>
      </c>
      <c r="F297" s="48">
        <f t="shared" si="5"/>
        <v>99.98725633793737</v>
      </c>
      <c r="G297" s="34"/>
    </row>
    <row r="298" spans="2:7" ht="15" customHeight="1">
      <c r="B298" s="44" t="s">
        <v>395</v>
      </c>
      <c r="C298" s="45" t="s">
        <v>396</v>
      </c>
      <c r="D298" s="48">
        <v>2316.0000000000005</v>
      </c>
      <c r="E298" s="48">
        <v>2302.349</v>
      </c>
      <c r="F298" s="48">
        <f t="shared" si="5"/>
        <v>99.4105785837651</v>
      </c>
      <c r="G298" s="34"/>
    </row>
    <row r="299" spans="2:7" ht="52.5" customHeight="1">
      <c r="B299" s="46" t="s">
        <v>336</v>
      </c>
      <c r="C299" s="47" t="s">
        <v>337</v>
      </c>
      <c r="D299" s="57">
        <v>2316.0000000000005</v>
      </c>
      <c r="E299" s="57">
        <v>2302.349</v>
      </c>
      <c r="F299" s="57">
        <f t="shared" si="5"/>
        <v>99.4105785837651</v>
      </c>
      <c r="G299" s="34"/>
    </row>
    <row r="300" spans="2:6" ht="12.75" customHeight="1">
      <c r="B300" s="44" t="s">
        <v>154</v>
      </c>
      <c r="C300" s="45" t="s">
        <v>155</v>
      </c>
      <c r="D300" s="48">
        <v>273176.02965</v>
      </c>
      <c r="E300" s="48">
        <v>226015.42468999999</v>
      </c>
      <c r="F300" s="48">
        <f t="shared" si="5"/>
        <v>82.73618478882523</v>
      </c>
    </row>
    <row r="301" spans="2:6" ht="17.25" customHeight="1">
      <c r="B301" s="44" t="s">
        <v>259</v>
      </c>
      <c r="C301" s="45" t="s">
        <v>260</v>
      </c>
      <c r="D301" s="48">
        <v>47864</v>
      </c>
      <c r="E301" s="48">
        <v>36575.909</v>
      </c>
      <c r="F301" s="48">
        <f t="shared" si="5"/>
        <v>76.4163233327762</v>
      </c>
    </row>
    <row r="302" spans="2:6" ht="12" customHeight="1">
      <c r="B302" s="44" t="s">
        <v>397</v>
      </c>
      <c r="C302" s="45" t="s">
        <v>398</v>
      </c>
      <c r="D302" s="48">
        <v>28193.44385</v>
      </c>
      <c r="E302" s="48">
        <v>24013.236470000003</v>
      </c>
      <c r="F302" s="48">
        <f t="shared" si="5"/>
        <v>85.17312250947307</v>
      </c>
    </row>
    <row r="303" spans="2:6" ht="12.75">
      <c r="B303" s="46" t="s">
        <v>304</v>
      </c>
      <c r="C303" s="47" t="s">
        <v>305</v>
      </c>
      <c r="D303" s="57">
        <v>14529.478809999999</v>
      </c>
      <c r="E303" s="57">
        <v>11254.20887</v>
      </c>
      <c r="F303" s="57">
        <f t="shared" si="5"/>
        <v>77.45776030351637</v>
      </c>
    </row>
    <row r="304" spans="2:6" ht="13.5" customHeight="1">
      <c r="B304" s="46" t="s">
        <v>276</v>
      </c>
      <c r="C304" s="47" t="s">
        <v>277</v>
      </c>
      <c r="D304" s="57">
        <v>8381.2444</v>
      </c>
      <c r="E304" s="57">
        <v>7878.894400000001</v>
      </c>
      <c r="F304" s="57">
        <f t="shared" si="5"/>
        <v>94.00625997733704</v>
      </c>
    </row>
    <row r="305" spans="2:6" ht="12.75">
      <c r="B305" s="46" t="s">
        <v>306</v>
      </c>
      <c r="C305" s="47" t="s">
        <v>307</v>
      </c>
      <c r="D305" s="57">
        <v>929.72064</v>
      </c>
      <c r="E305" s="57">
        <v>896.84423</v>
      </c>
      <c r="F305" s="57">
        <f t="shared" si="5"/>
        <v>96.46383993368158</v>
      </c>
    </row>
    <row r="306" spans="2:6" ht="12" customHeight="1">
      <c r="B306" s="46" t="s">
        <v>308</v>
      </c>
      <c r="C306" s="47" t="s">
        <v>309</v>
      </c>
      <c r="D306" s="57">
        <v>1353</v>
      </c>
      <c r="E306" s="57">
        <v>1261.89124</v>
      </c>
      <c r="F306" s="57">
        <f t="shared" si="5"/>
        <v>93.2661670362158</v>
      </c>
    </row>
    <row r="307" spans="2:8" s="31" customFormat="1" ht="12.75">
      <c r="B307" s="46" t="s">
        <v>319</v>
      </c>
      <c r="C307" s="47" t="s">
        <v>320</v>
      </c>
      <c r="D307" s="57">
        <v>3000</v>
      </c>
      <c r="E307" s="57">
        <v>2721.39773</v>
      </c>
      <c r="F307" s="57">
        <f t="shared" si="5"/>
        <v>90.71325766666666</v>
      </c>
      <c r="G307" s="33"/>
      <c r="H307" s="34"/>
    </row>
    <row r="308" spans="2:6" ht="12.75">
      <c r="B308" s="44" t="s">
        <v>302</v>
      </c>
      <c r="C308" s="45" t="s">
        <v>303</v>
      </c>
      <c r="D308" s="48">
        <v>7831.1</v>
      </c>
      <c r="E308" s="48">
        <v>7788.10856</v>
      </c>
      <c r="F308" s="48">
        <f t="shared" si="5"/>
        <v>99.45101658770797</v>
      </c>
    </row>
    <row r="309" spans="2:6" ht="12.75">
      <c r="B309" s="44" t="s">
        <v>158</v>
      </c>
      <c r="C309" s="45" t="s">
        <v>159</v>
      </c>
      <c r="D309" s="48">
        <v>25916.888</v>
      </c>
      <c r="E309" s="48">
        <v>18537.504</v>
      </c>
      <c r="F309" s="48">
        <f t="shared" si="5"/>
        <v>71.52673577167135</v>
      </c>
    </row>
    <row r="310" spans="2:6" ht="25.5">
      <c r="B310" s="44" t="s">
        <v>261</v>
      </c>
      <c r="C310" s="45" t="s">
        <v>262</v>
      </c>
      <c r="D310" s="48">
        <v>1354</v>
      </c>
      <c r="E310" s="48">
        <v>1353.7297800000001</v>
      </c>
      <c r="F310" s="48">
        <f t="shared" si="5"/>
        <v>99.98004283604138</v>
      </c>
    </row>
    <row r="311" spans="2:6" ht="12" customHeight="1">
      <c r="B311" s="44" t="s">
        <v>399</v>
      </c>
      <c r="C311" s="45" t="s">
        <v>400</v>
      </c>
      <c r="D311" s="48">
        <v>39380.7598</v>
      </c>
      <c r="E311" s="48">
        <v>38053.53668</v>
      </c>
      <c r="F311" s="48">
        <f t="shared" si="5"/>
        <v>96.62976761560603</v>
      </c>
    </row>
    <row r="312" spans="2:6" ht="25.5">
      <c r="B312" s="46" t="s">
        <v>263</v>
      </c>
      <c r="C312" s="47" t="s">
        <v>264</v>
      </c>
      <c r="D312" s="57">
        <v>39380.7598</v>
      </c>
      <c r="E312" s="57">
        <v>38053.53668</v>
      </c>
      <c r="F312" s="57">
        <f t="shared" si="5"/>
        <v>96.62976761560603</v>
      </c>
    </row>
    <row r="313" spans="2:6" ht="12.75" customHeight="1">
      <c r="B313" s="44" t="s">
        <v>265</v>
      </c>
      <c r="C313" s="45" t="s">
        <v>266</v>
      </c>
      <c r="D313" s="48">
        <v>23725.8</v>
      </c>
      <c r="E313" s="48">
        <v>23725.8</v>
      </c>
      <c r="F313" s="48">
        <f t="shared" si="5"/>
        <v>100</v>
      </c>
    </row>
    <row r="314" spans="2:8" s="31" customFormat="1" ht="25.5" customHeight="1">
      <c r="B314" s="44" t="s">
        <v>383</v>
      </c>
      <c r="C314" s="45" t="s">
        <v>384</v>
      </c>
      <c r="D314" s="48">
        <v>16044</v>
      </c>
      <c r="E314" s="48">
        <v>15760.7262</v>
      </c>
      <c r="F314" s="48">
        <f t="shared" si="5"/>
        <v>98.23439416604337</v>
      </c>
      <c r="G314" s="33"/>
      <c r="H314" s="34"/>
    </row>
    <row r="315" spans="2:6" ht="12.75">
      <c r="B315" s="46" t="s">
        <v>297</v>
      </c>
      <c r="C315" s="47" t="s">
        <v>298</v>
      </c>
      <c r="D315" s="57">
        <v>16044</v>
      </c>
      <c r="E315" s="57">
        <v>15760.7262</v>
      </c>
      <c r="F315" s="57">
        <f t="shared" si="5"/>
        <v>98.23439416604337</v>
      </c>
    </row>
    <row r="316" spans="2:6" ht="16.5" customHeight="1">
      <c r="B316" s="44" t="s">
        <v>385</v>
      </c>
      <c r="C316" s="45" t="s">
        <v>386</v>
      </c>
      <c r="D316" s="48">
        <v>32588.931</v>
      </c>
      <c r="E316" s="48">
        <v>32588.93086</v>
      </c>
      <c r="F316" s="48">
        <f t="shared" si="5"/>
        <v>99.99999957040629</v>
      </c>
    </row>
    <row r="317" spans="2:7" ht="12.75">
      <c r="B317" s="46" t="s">
        <v>200</v>
      </c>
      <c r="C317" s="47" t="s">
        <v>201</v>
      </c>
      <c r="D317" s="57">
        <v>32588.931</v>
      </c>
      <c r="E317" s="57">
        <v>32588.93086</v>
      </c>
      <c r="F317" s="57">
        <f t="shared" si="5"/>
        <v>99.99999957040629</v>
      </c>
      <c r="G317" s="34"/>
    </row>
    <row r="318" spans="2:7" ht="12.75">
      <c r="B318" s="44" t="s">
        <v>387</v>
      </c>
      <c r="C318" s="45" t="s">
        <v>388</v>
      </c>
      <c r="D318" s="48">
        <v>20607.982</v>
      </c>
      <c r="E318" s="48">
        <v>4892.92505</v>
      </c>
      <c r="F318" s="48">
        <f t="shared" si="5"/>
        <v>23.74286356616577</v>
      </c>
      <c r="G318" s="34"/>
    </row>
    <row r="319" spans="2:7" ht="25.5">
      <c r="B319" s="46" t="s">
        <v>160</v>
      </c>
      <c r="C319" s="47" t="s">
        <v>161</v>
      </c>
      <c r="D319" s="57">
        <v>20607.982</v>
      </c>
      <c r="E319" s="57">
        <v>4892.92505</v>
      </c>
      <c r="F319" s="57">
        <f t="shared" si="5"/>
        <v>23.74286356616577</v>
      </c>
      <c r="G319" s="34"/>
    </row>
    <row r="320" spans="2:7" ht="12.75">
      <c r="B320" s="44" t="s">
        <v>162</v>
      </c>
      <c r="C320" s="45" t="s">
        <v>163</v>
      </c>
      <c r="D320" s="48">
        <v>455</v>
      </c>
      <c r="E320" s="48">
        <v>249.69309</v>
      </c>
      <c r="F320" s="48">
        <f t="shared" si="5"/>
        <v>54.8776021978022</v>
      </c>
      <c r="G320" s="34"/>
    </row>
    <row r="321" spans="2:6" ht="12.75">
      <c r="B321" s="44" t="s">
        <v>166</v>
      </c>
      <c r="C321" s="45" t="s">
        <v>167</v>
      </c>
      <c r="D321" s="48">
        <v>28696.425</v>
      </c>
      <c r="E321" s="48">
        <v>22475.325</v>
      </c>
      <c r="F321" s="48">
        <f t="shared" si="5"/>
        <v>78.32099294598544</v>
      </c>
    </row>
    <row r="322" spans="2:6" ht="12.75">
      <c r="B322" s="44" t="s">
        <v>321</v>
      </c>
      <c r="C322" s="45" t="s">
        <v>322</v>
      </c>
      <c r="D322" s="48">
        <v>250</v>
      </c>
      <c r="E322" s="48">
        <v>0</v>
      </c>
      <c r="F322" s="48">
        <f t="shared" si="5"/>
        <v>0</v>
      </c>
    </row>
    <row r="323" spans="2:6" ht="12.75">
      <c r="B323" s="44" t="s">
        <v>391</v>
      </c>
      <c r="C323" s="45" t="s">
        <v>392</v>
      </c>
      <c r="D323" s="48">
        <v>267.7</v>
      </c>
      <c r="E323" s="48">
        <v>0</v>
      </c>
      <c r="F323" s="48">
        <f t="shared" si="5"/>
        <v>0</v>
      </c>
    </row>
    <row r="324" spans="2:6" ht="51">
      <c r="B324" s="46" t="s">
        <v>267</v>
      </c>
      <c r="C324" s="47" t="s">
        <v>268</v>
      </c>
      <c r="D324" s="57">
        <v>267.7</v>
      </c>
      <c r="E324" s="57">
        <v>0</v>
      </c>
      <c r="F324" s="57">
        <f t="shared" si="5"/>
        <v>0</v>
      </c>
    </row>
    <row r="325" spans="2:6" ht="12.75">
      <c r="B325" s="46" t="s">
        <v>170</v>
      </c>
      <c r="C325" s="47" t="s">
        <v>171</v>
      </c>
      <c r="D325" s="57">
        <v>0</v>
      </c>
      <c r="E325" s="57">
        <v>0</v>
      </c>
      <c r="F325" s="57">
        <f t="shared" si="5"/>
        <v>0</v>
      </c>
    </row>
    <row r="326" spans="2:6" ht="12.75">
      <c r="B326" s="44" t="s">
        <v>172</v>
      </c>
      <c r="C326" s="45" t="s">
        <v>173</v>
      </c>
      <c r="D326" s="48">
        <v>7775.939</v>
      </c>
      <c r="E326" s="48">
        <v>4673.02462</v>
      </c>
      <c r="F326" s="48">
        <f t="shared" si="5"/>
        <v>60.0959526560072</v>
      </c>
    </row>
    <row r="327" spans="2:6" ht="25.5">
      <c r="B327" s="44" t="s">
        <v>174</v>
      </c>
      <c r="C327" s="45" t="s">
        <v>175</v>
      </c>
      <c r="D327" s="48">
        <v>499.87</v>
      </c>
      <c r="E327" s="48">
        <v>499.87</v>
      </c>
      <c r="F327" s="48">
        <f t="shared" si="5"/>
        <v>100</v>
      </c>
    </row>
    <row r="328" spans="2:6" ht="12.75">
      <c r="B328" s="44" t="s">
        <v>178</v>
      </c>
      <c r="C328" s="45" t="s">
        <v>179</v>
      </c>
      <c r="D328" s="48">
        <v>101.169</v>
      </c>
      <c r="E328" s="48">
        <v>101.169</v>
      </c>
      <c r="F328" s="48">
        <f t="shared" si="5"/>
        <v>100</v>
      </c>
    </row>
    <row r="329" spans="2:6" ht="12.75">
      <c r="B329" s="44" t="s">
        <v>180</v>
      </c>
      <c r="C329" s="45" t="s">
        <v>181</v>
      </c>
      <c r="D329" s="48">
        <v>5615</v>
      </c>
      <c r="E329" s="48">
        <v>2591.205</v>
      </c>
      <c r="F329" s="48">
        <f aca="true" t="shared" si="6" ref="F329:F337">IF(D329=0,0,(E329/D329)*100)</f>
        <v>46.14790739091718</v>
      </c>
    </row>
    <row r="330" spans="2:6" ht="12.75">
      <c r="B330" s="44" t="s">
        <v>269</v>
      </c>
      <c r="C330" s="45" t="s">
        <v>270</v>
      </c>
      <c r="D330" s="48">
        <v>1559.9</v>
      </c>
      <c r="E330" s="48">
        <v>1480.7806200000002</v>
      </c>
      <c r="F330" s="48">
        <f t="shared" si="6"/>
        <v>94.92791973844477</v>
      </c>
    </row>
    <row r="331" spans="2:6" ht="12.75">
      <c r="B331" s="44" t="s">
        <v>188</v>
      </c>
      <c r="C331" s="45" t="s">
        <v>189</v>
      </c>
      <c r="D331" s="48">
        <v>6611</v>
      </c>
      <c r="E331" s="48">
        <v>2730</v>
      </c>
      <c r="F331" s="48">
        <f t="shared" si="6"/>
        <v>41.294811677507184</v>
      </c>
    </row>
    <row r="332" spans="2:6" ht="12.75">
      <c r="B332" s="44" t="s">
        <v>310</v>
      </c>
      <c r="C332" s="45" t="s">
        <v>311</v>
      </c>
      <c r="D332" s="48">
        <v>500</v>
      </c>
      <c r="E332" s="48">
        <v>500</v>
      </c>
      <c r="F332" s="48">
        <f t="shared" si="6"/>
        <v>100</v>
      </c>
    </row>
    <row r="333" spans="2:6" ht="51">
      <c r="B333" s="44" t="s">
        <v>317</v>
      </c>
      <c r="C333" s="45" t="s">
        <v>318</v>
      </c>
      <c r="D333" s="48">
        <v>2300</v>
      </c>
      <c r="E333" s="48">
        <v>0</v>
      </c>
      <c r="F333" s="48">
        <f t="shared" si="6"/>
        <v>0</v>
      </c>
    </row>
    <row r="334" spans="2:6" ht="12.75">
      <c r="B334" s="44" t="s">
        <v>323</v>
      </c>
      <c r="C334" s="45" t="s">
        <v>324</v>
      </c>
      <c r="D334" s="48">
        <v>1661</v>
      </c>
      <c r="E334" s="48">
        <v>230</v>
      </c>
      <c r="F334" s="48">
        <f t="shared" si="6"/>
        <v>13.847080072245635</v>
      </c>
    </row>
    <row r="335" spans="2:6" ht="12.75">
      <c r="B335" s="44" t="s">
        <v>192</v>
      </c>
      <c r="C335" s="45" t="s">
        <v>193</v>
      </c>
      <c r="D335" s="48">
        <v>150</v>
      </c>
      <c r="E335" s="48">
        <v>0</v>
      </c>
      <c r="F335" s="48">
        <f t="shared" si="6"/>
        <v>0</v>
      </c>
    </row>
    <row r="336" spans="2:6" ht="25.5">
      <c r="B336" s="44" t="s">
        <v>325</v>
      </c>
      <c r="C336" s="45" t="s">
        <v>326</v>
      </c>
      <c r="D336" s="48">
        <v>2000</v>
      </c>
      <c r="E336" s="48">
        <v>2000</v>
      </c>
      <c r="F336" s="48">
        <f t="shared" si="6"/>
        <v>100</v>
      </c>
    </row>
    <row r="337" spans="2:6" ht="12.75">
      <c r="B337" s="28" t="s">
        <v>194</v>
      </c>
      <c r="C337" s="29" t="s">
        <v>195</v>
      </c>
      <c r="D337" s="30">
        <v>366783.5331200001</v>
      </c>
      <c r="E337" s="30">
        <v>299045.57329000003</v>
      </c>
      <c r="F337" s="30">
        <f t="shared" si="6"/>
        <v>81.53189723273691</v>
      </c>
    </row>
  </sheetData>
  <sheetProtection/>
  <mergeCells count="7">
    <mergeCell ref="B262:F262"/>
    <mergeCell ref="A1:F1"/>
    <mergeCell ref="B102:F102"/>
    <mergeCell ref="B5:F5"/>
    <mergeCell ref="C3:E3"/>
    <mergeCell ref="B144:F144"/>
    <mergeCell ref="C143:F143"/>
  </mergeCells>
  <printOptions/>
  <pageMargins left="0.7086614173228347" right="0.15748031496062992" top="0.1968503937007874" bottom="0.2362204724409449" header="0.15748031496062992" footer="0.15748031496062992"/>
  <pageSetup horizontalDpi="600" verticalDpi="600" orientation="portrait" paperSize="9" scale="58" r:id="rId1"/>
  <rowBreaks count="4" manualBreakCount="4">
    <brk id="73" max="5" man="1"/>
    <brk id="142" max="5" man="1"/>
    <brk id="213" max="5" man="1"/>
    <brk id="28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2020-12-08T08:02:47Z</cp:lastPrinted>
  <dcterms:created xsi:type="dcterms:W3CDTF">2018-09-11T12:44:43Z</dcterms:created>
  <dcterms:modified xsi:type="dcterms:W3CDTF">2020-12-08T08:02:50Z</dcterms:modified>
  <cp:category/>
  <cp:version/>
  <cp:contentType/>
  <cp:contentStatus/>
</cp:coreProperties>
</file>